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8" firstSheet="2" activeTab="4"/>
  </bookViews>
  <sheets>
    <sheet name="SQTYELTOHBQOTP" sheetId="14" state="veryHidden" r:id="rId1"/>
    <sheet name="LFAFQGJ" sheetId="15" state="veryHidden" r:id="rId2"/>
    <sheet name="封皮" sheetId="100" r:id="rId3"/>
    <sheet name="目录" sheetId="99" r:id="rId4"/>
    <sheet name="1一般公共预算收入表" sheetId="75" r:id="rId5"/>
    <sheet name="2一般公共预算支出表" sheetId="76" r:id="rId6"/>
    <sheet name="3本级一般公共预算收入" sheetId="55" r:id="rId7"/>
    <sheet name="4本级一般公共预算支出" sheetId="65" r:id="rId8"/>
    <sheet name="5本级一般公共预算功能分类" sheetId="60" r:id="rId9"/>
    <sheet name="6县级一般预算基本支出经济" sheetId="88" r:id="rId10"/>
    <sheet name="7税收返还及一般预算分项目表" sheetId="110" r:id="rId11"/>
    <sheet name="8专项转移支付到项目" sheetId="90" r:id="rId12"/>
    <sheet name="9对下税收返还及转移支付分地区表" sheetId="91" r:id="rId13"/>
    <sheet name="10基金收入表" sheetId="77" r:id="rId14"/>
    <sheet name="11基金支出表" sheetId="78" r:id="rId15"/>
    <sheet name="12本级基金收入" sheetId="56" r:id="rId16"/>
    <sheet name="13本级基金支出" sheetId="66" r:id="rId17"/>
    <sheet name="14基金转移支付分项目" sheetId="96" r:id="rId18"/>
    <sheet name="15基金转移支付分地区" sheetId="97" r:id="rId19"/>
    <sheet name="16国有资本经营收入表" sheetId="79" r:id="rId20"/>
    <sheet name="17国有资本经营支出表" sheetId="80" r:id="rId21"/>
    <sheet name="18本级国有资本经营收入" sheetId="83" r:id="rId22"/>
    <sheet name="19本级国有资本经营支出" sheetId="84" r:id="rId23"/>
    <sheet name="20国资转移支付" sheetId="98" r:id="rId24"/>
    <sheet name="21社保收入表" sheetId="131" r:id="rId25"/>
    <sheet name="22社保支出表" sheetId="132" r:id="rId26"/>
    <sheet name="23社保余额表" sheetId="133" r:id="rId27"/>
    <sheet name="24本级社保收入" sheetId="134" r:id="rId28"/>
    <sheet name="25本级社保支出" sheetId="135" r:id="rId29"/>
    <sheet name="26本级社保余额表" sheetId="136" r:id="rId30"/>
    <sheet name="27限额余额表" sheetId="137" r:id="rId31"/>
    <sheet name="28一般债务余额情况" sheetId="138" r:id="rId32"/>
    <sheet name="29一般限额余额" sheetId="139" r:id="rId33"/>
    <sheet name="30专项债务余额情况" sheetId="140" r:id="rId34"/>
    <sheet name="31专项限额余额" sheetId="141" r:id="rId35"/>
    <sheet name="32上年发行情况" sheetId="142" r:id="rId36"/>
    <sheet name="33债券分年偿还计划" sheetId="143" r:id="rId37"/>
    <sheet name="34新增债券和政府外贷额度安排情况表" sheetId="144" r:id="rId38"/>
    <sheet name="35新增债券项目用途表" sheetId="145" r:id="rId39"/>
    <sheet name="36政府债券发行情况" sheetId="146" r:id="rId40"/>
    <sheet name="37债券发行及还本付息情况表" sheetId="147" r:id="rId41"/>
    <sheet name="38.2026年全县债务收支计划" sheetId="148" r:id="rId42"/>
    <sheet name="39.2026年本级债务收支计划" sheetId="149" r:id="rId43"/>
  </sheets>
  <externalReferences>
    <externalReference r:id="rId44"/>
  </externalReferences>
  <definedNames>
    <definedName name="_xlnm.Print_Area" localSheetId="23">'20国资转移支付'!$A$1:$E$14</definedName>
    <definedName name="_xlnm.Print_Area" localSheetId="8">'5本级一般公共预算功能分类'!$A$1:$F$452</definedName>
    <definedName name="_xlnm.Print_Area" localSheetId="11">'8专项转移支付到项目'!$A$1:$B$49</definedName>
    <definedName name="_xlnm.Print_Titles" localSheetId="14">'11基金支出表'!$2:$3</definedName>
    <definedName name="_xlnm.Print_Titles" localSheetId="8">'5本级一般公共预算功能分类'!$1:$4</definedName>
    <definedName name="_xlnm.Print_Titles" localSheetId="13">'10基金收入表'!$2:$4</definedName>
    <definedName name="地区名称">#REF!</definedName>
    <definedName name="_xlnm.Print_Area" localSheetId="6">'3本级一般公共预算收入'!$A$1:$D$38</definedName>
    <definedName name="_xlnm.Print_Titles" localSheetId="9">'6县级一般预算基本支出经济'!$2:$4</definedName>
    <definedName name="_xlnm.Print_Titles" localSheetId="11">'8专项转移支付到项目'!$4:$4</definedName>
    <definedName name="_xlnm.Print_Area" localSheetId="10">'7税收返还及一般预算分项目表'!$A$1:$C$40</definedName>
    <definedName name="_xlnm.Print_Area" localSheetId="4">'1一般公共预算收入表'!$A$1:$D$38</definedName>
    <definedName name="_xlnm.Print_Area" localSheetId="12">'9对下税收返还及转移支付分地区表'!$A$1:$D$23</definedName>
    <definedName name="地区名称" localSheetId="24">#REF!</definedName>
    <definedName name="_xlnm.Print_Titles" localSheetId="24">'21社保收入表'!$1:$4</definedName>
    <definedName name="_1301_石家庄市">[1]内置数据!$AK$2:$AK$23</definedName>
    <definedName name="_1302_唐山市">[1]内置数据!$AL$2:$AL$15</definedName>
    <definedName name="_1303_秦皇岛市">[1]内置数据!$AM$2:$AM$8</definedName>
    <definedName name="地区名称" localSheetId="25">#REF!</definedName>
    <definedName name="_xlnm.Print_Titles" localSheetId="25">'22社保支出表'!$2:$4</definedName>
    <definedName name="地区名称" localSheetId="26">#REF!</definedName>
    <definedName name="_xlnm.Print_Area" localSheetId="26">'23社保余额表'!$A$1:$B$13</definedName>
    <definedName name="地区名称" localSheetId="27">#REF!</definedName>
    <definedName name="_xlnm.Print_Titles" localSheetId="27">'24本级社保收入'!$1:$4</definedName>
    <definedName name="地区名称" localSheetId="28">#REF!</definedName>
    <definedName name="_xlnm.Print_Titles" localSheetId="28">'25本级社保支出'!$2:$4</definedName>
    <definedName name="地区名称" localSheetId="29">#REF!</definedName>
    <definedName name="_xlnm.Print_Area" localSheetId="29">'26本级社保余额表'!$A$1:$B$11</definedName>
    <definedName name="地区名称" localSheetId="30">#REF!</definedName>
    <definedName name="地区名称" localSheetId="31">#REF!</definedName>
    <definedName name="地区名称" localSheetId="32">#REF!</definedName>
    <definedName name="地区名称" localSheetId="33">#REF!</definedName>
    <definedName name="地区名称" localSheetId="34">#REF!</definedName>
    <definedName name="地区名称" localSheetId="35">#REF!</definedName>
    <definedName name="_xlnm.Print_Area" localSheetId="35">'32上年发行情况'!$A$1:$H$10</definedName>
    <definedName name="地区名称" localSheetId="36">#REF!</definedName>
    <definedName name="地区名称" localSheetId="37">#REF!</definedName>
    <definedName name="地区名称" localSheetId="38">#REF!</definedName>
    <definedName name="地区名称" localSheetId="39">#REF!</definedName>
    <definedName name="地区名称" localSheetId="40">#REF!</definedName>
    <definedName name="_xlnm.Print_Area" localSheetId="40">'37债券发行及还本付息情况表'!$A$1:$C$25</definedName>
    <definedName name="地区名称" localSheetId="41">#REF!</definedName>
    <definedName name="地区名称" localSheetId="42">#REF!</definedName>
    <definedName name="_xlnm.Print_Titles" localSheetId="42">'39.2026年本级债务收支计划'!$2:$4</definedName>
    <definedName name="_xlnm._FilterDatabase" localSheetId="8" hidden="1">'5本级一般公共预算功能分类'!$A$1:$C$4</definedName>
    <definedName name="_xlnm._FilterDatabase" localSheetId="19" hidden="1">'16国有资本经营收入表'!$B$28:$C$29</definedName>
    <definedName name="SSWR" hidden="1">IF('1一般公共预算收入表'!$I$2="预算四舍五入到万元",0,IF('1一般公共预算收入表'!$I$2="预算四舍五入到百元",2,IF('1一般公共预算收入表'!$I$2="预算四舍五入到元",4,0)))</definedName>
    <definedName name="_xlnm.Print_Area" localSheetId="13">'10基金收入表'!$A$1:$D$19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<sst xmlns="http://schemas.openxmlformats.org/spreadsheetml/2006/main" count="3368" uniqueCount="1369">
  <si>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</si>
  <si>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</si>
  <si>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</si>
  <si>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</si>
  <si>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</si>
  <si>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</si>
  <si>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</si>
  <si>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</si>
  <si>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</si>
  <si>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</si>
  <si>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</si>
  <si>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</si>
  <si>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</si>
  <si>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</si>
  <si>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</si>
  <si>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</si>
  <si>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</si>
  <si>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</si>
  <si>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</si>
  <si>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</si>
  <si>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</si>
  <si>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</si>
  <si>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</si>
  <si>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</si>
  <si>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</si>
  <si>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</si>
  <si>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</si>
  <si>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</si>
  <si>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</si>
  <si>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</si>
  <si>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</si>
  <si>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</si>
  <si>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</si>
  <si>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</si>
  <si>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</si>
  <si>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</si>
  <si>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</si>
  <si>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0"/>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</si>
  <si>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</si>
  <si>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</si>
  <si>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</si>
  <si>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</si>
  <si>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</si>
  <si>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</si>
  <si>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</si>
  <si>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</si>
  <si>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</si>
  <si>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</si>
  <si>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</si>
  <si>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</si>
  <si>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</si>
  <si>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</si>
  <si>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</si>
  <si>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</si>
  <si>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</si>
  <si>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</si>
  <si>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</si>
  <si>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</si>
  <si>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</si>
  <si>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</si>
  <si>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</si>
  <si>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</si>
  <si>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/EKKKKKKKKKKKc:\cab.cab",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</si>
  <si>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</si>
  <si>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/EKKKKKKKKKKKc:\cab.cab",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</si>
  <si>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</si>
  <si>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</si>
  <si>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</si>
  <si>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</si>
  <si>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</si>
  <si>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</si>
  <si>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</si>
  <si>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</si>
  <si>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</si>
  <si>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</si>
  <si>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</si>
  <si>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</si>
  <si>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</si>
  <si>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</si>
  <si>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</si>
  <si>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</si>
  <si>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</si>
  <si>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</si>
  <si>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</si>
  <si>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</si>
  <si>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</si>
  <si>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0"/>
      </rPr>
      <t>if instr(ff.name,"</t>
    </r>
    <r>
      <rPr>
        <sz val="12"/>
        <rFont val="宋体"/>
        <charset val="134"/>
      </rPr>
      <t>软盘</t>
    </r>
    <r>
      <rPr>
        <sz val="12"/>
        <rFont val="Times New Roman"/>
        <charset val="0"/>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</si>
  <si>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</si>
  <si>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0"/>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</si>
  <si>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</si>
  <si>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0"/>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</si>
  <si>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</si>
  <si>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</si>
  <si>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</si>
  <si>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</si>
  <si>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</si>
  <si>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</si>
  <si>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</si>
  <si>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</si>
  <si>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</si>
  <si>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</si>
  <si>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</si>
  <si>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</si>
  <si>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</si>
  <si>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</si>
  <si>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</si>
  <si>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</si>
  <si>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</si>
  <si>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</si>
  <si>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</si>
  <si>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</si>
  <si>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</si>
  <si>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</si>
  <si>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</si>
  <si>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</si>
  <si>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</si>
  <si>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</si>
  <si>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</si>
  <si>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</si>
  <si>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0"/>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</si>
  <si>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</si>
  <si>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</si>
  <si>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</si>
  <si>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</si>
  <si>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</si>
  <si>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0"/>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</si>
  <si>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</si>
  <si>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</si>
  <si>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</si>
  <si>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</si>
  <si>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</si>
  <si>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</si>
  <si>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</si>
  <si>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</si>
  <si>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</si>
  <si>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0"/>
      </rPr>
      <t>if left(thisworkbook.sheets(i).name,3)="</t>
    </r>
    <r>
      <rPr>
        <sz val="12"/>
        <rFont val="宋体"/>
        <charset val="134"/>
      </rPr>
      <t>模块表</t>
    </r>
    <r>
      <rPr>
        <sz val="12"/>
        <rFont val="Times New Roman"/>
        <charset val="0"/>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</si>
  <si>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</si>
  <si>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</si>
  <si>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</si>
  <si>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</si>
  <si>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</si>
  <si>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</si>
  <si>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</si>
  <si>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</si>
  <si>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</si>
  <si>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</si>
  <si>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</si>
  <si>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</si>
  <si>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</si>
  <si>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</si>
  <si>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</si>
  <si>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</si>
  <si>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</si>
  <si>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</si>
  <si>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</si>
  <si>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</si>
  <si>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</si>
  <si>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</si>
  <si>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</si>
  <si>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</si>
  <si>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</si>
  <si>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</si>
  <si>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</si>
  <si>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</si>
  <si>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</si>
  <si>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</si>
  <si>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</si>
  <si>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</si>
  <si>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</si>
  <si>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</si>
  <si>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</si>
  <si>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</si>
  <si>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</si>
  <si>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</si>
  <si>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</si>
  <si>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</si>
  <si>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</si>
  <si>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</si>
  <si>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</si>
  <si>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</si>
  <si>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</si>
  <si>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</si>
  <si>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</si>
  <si>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</si>
  <si>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</si>
  <si>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</si>
  <si>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</si>
  <si>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</si>
  <si>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</si>
  <si>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</si>
  <si>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</si>
  <si>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</si>
  <si>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</si>
  <si>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</si>
  <si>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</si>
  <si>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</si>
  <si>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</si>
  <si>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</si>
  <si>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</si>
  <si>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</si>
  <si>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</si>
  <si>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</si>
  <si>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</si>
  <si>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</si>
  <si>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</si>
  <si>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</si>
  <si>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2026年鄄城县政府预算</t>
  </si>
  <si>
    <r>
      <rPr>
        <sz val="24"/>
        <rFont val="方正小标宋简体"/>
        <charset val="134"/>
      </rPr>
      <t>目</t>
    </r>
    <r>
      <rPr>
        <sz val="24"/>
        <rFont val="Times New Roman"/>
        <charset val="0"/>
      </rPr>
      <t xml:space="preserve">  </t>
    </r>
    <r>
      <rPr>
        <sz val="24"/>
        <rFont val="方正小标宋简体"/>
        <charset val="134"/>
      </rPr>
      <t>录</t>
    </r>
  </si>
  <si>
    <r>
      <rPr>
        <sz val="14"/>
        <rFont val="黑体"/>
        <charset val="134"/>
      </rPr>
      <t>第一部分</t>
    </r>
    <r>
      <rPr>
        <sz val="14"/>
        <rFont val="Times New Roman"/>
        <charset val="0"/>
      </rPr>
      <t xml:space="preserve">  </t>
    </r>
    <r>
      <rPr>
        <sz val="14"/>
        <rFont val="黑体"/>
        <charset val="134"/>
      </rPr>
      <t>一般公共预算</t>
    </r>
  </si>
  <si>
    <r>
      <rPr>
        <sz val="12"/>
        <rFont val="宋体"/>
        <charset val="134"/>
      </rPr>
      <t>表</t>
    </r>
    <r>
      <rPr>
        <sz val="12"/>
        <rFont val="Times New Roman"/>
        <charset val="0"/>
      </rPr>
      <t>1</t>
    </r>
  </si>
  <si>
    <t>2026年鄄城县一般公共预算收入草案表（代编）</t>
  </si>
  <si>
    <r>
      <rPr>
        <sz val="12"/>
        <rFont val="宋体"/>
        <charset val="134"/>
      </rPr>
      <t>表</t>
    </r>
    <r>
      <rPr>
        <sz val="12"/>
        <rFont val="Times New Roman"/>
        <charset val="0"/>
      </rPr>
      <t>2</t>
    </r>
  </si>
  <si>
    <t>2026年鄄城县一般公共预算支出草案表（代编）</t>
  </si>
  <si>
    <r>
      <rPr>
        <sz val="12"/>
        <rFont val="宋体"/>
        <charset val="134"/>
      </rPr>
      <t>表</t>
    </r>
    <r>
      <rPr>
        <sz val="12"/>
        <rFont val="Times New Roman"/>
        <charset val="0"/>
      </rPr>
      <t>3</t>
    </r>
  </si>
  <si>
    <t>2026年鄄城县本级一般公共预算收入草案表</t>
  </si>
  <si>
    <r>
      <rPr>
        <sz val="12"/>
        <rFont val="宋体"/>
        <charset val="134"/>
      </rPr>
      <t>表</t>
    </r>
    <r>
      <rPr>
        <sz val="12"/>
        <rFont val="Times New Roman"/>
        <charset val="0"/>
      </rPr>
      <t>4</t>
    </r>
  </si>
  <si>
    <t>2026年鄄城县本级一般公共预算支出草案表</t>
  </si>
  <si>
    <r>
      <rPr>
        <sz val="12"/>
        <rFont val="宋体"/>
        <charset val="134"/>
      </rPr>
      <t>表</t>
    </r>
    <r>
      <rPr>
        <sz val="12"/>
        <rFont val="Times New Roman"/>
        <charset val="0"/>
      </rPr>
      <t>5</t>
    </r>
  </si>
  <si>
    <t>2026年鄄城县本级一般公共预算支出草案表（功能分类）</t>
  </si>
  <si>
    <r>
      <rPr>
        <sz val="12"/>
        <rFont val="宋体"/>
        <charset val="134"/>
      </rPr>
      <t>表</t>
    </r>
    <r>
      <rPr>
        <sz val="12"/>
        <rFont val="Times New Roman"/>
        <charset val="0"/>
      </rPr>
      <t>6</t>
    </r>
  </si>
  <si>
    <t>2026年鄄城县本级一般公共预算基本支出草案表（经济分类）</t>
  </si>
  <si>
    <r>
      <rPr>
        <sz val="12"/>
        <rFont val="宋体"/>
        <charset val="134"/>
      </rPr>
      <t>表</t>
    </r>
    <r>
      <rPr>
        <sz val="12"/>
        <rFont val="Times New Roman"/>
        <charset val="0"/>
      </rPr>
      <t>7</t>
    </r>
  </si>
  <si>
    <t>2026年一般公共预算安排的税收返还及一般性转移支付分项目草案表</t>
  </si>
  <si>
    <r>
      <rPr>
        <sz val="12"/>
        <rFont val="宋体"/>
        <charset val="134"/>
      </rPr>
      <t>表</t>
    </r>
    <r>
      <rPr>
        <sz val="12"/>
        <rFont val="Times New Roman"/>
        <charset val="0"/>
      </rPr>
      <t>8</t>
    </r>
  </si>
  <si>
    <t>2026年一般公共预算安排的专项转移支付分项目预算表</t>
  </si>
  <si>
    <r>
      <rPr>
        <sz val="12"/>
        <rFont val="宋体"/>
        <charset val="134"/>
      </rPr>
      <t>表</t>
    </r>
    <r>
      <rPr>
        <sz val="12"/>
        <rFont val="Times New Roman"/>
        <charset val="0"/>
      </rPr>
      <t>9</t>
    </r>
  </si>
  <si>
    <t>2026年一般公共预算安排的税收返还及转移支付分地区预算表</t>
  </si>
  <si>
    <r>
      <rPr>
        <sz val="14"/>
        <rFont val="黑体"/>
        <charset val="134"/>
      </rPr>
      <t>第二部分</t>
    </r>
    <r>
      <rPr>
        <sz val="14"/>
        <rFont val="Times New Roman"/>
        <charset val="0"/>
      </rPr>
      <t xml:space="preserve">  </t>
    </r>
    <r>
      <rPr>
        <sz val="14"/>
        <rFont val="黑体"/>
        <charset val="134"/>
      </rPr>
      <t>政府性基金预算</t>
    </r>
  </si>
  <si>
    <r>
      <rPr>
        <sz val="12"/>
        <rFont val="宋体"/>
        <charset val="134"/>
      </rPr>
      <t>表</t>
    </r>
    <r>
      <rPr>
        <sz val="12"/>
        <rFont val="Times New Roman"/>
        <charset val="0"/>
      </rPr>
      <t>10</t>
    </r>
  </si>
  <si>
    <t>2026年鄄城县政府性基金预算收入草案表（代编）</t>
  </si>
  <si>
    <r>
      <rPr>
        <sz val="12"/>
        <rFont val="宋体"/>
        <charset val="134"/>
      </rPr>
      <t>表</t>
    </r>
    <r>
      <rPr>
        <sz val="12"/>
        <rFont val="Times New Roman"/>
        <charset val="0"/>
      </rPr>
      <t>11</t>
    </r>
  </si>
  <si>
    <t>2026年鄄城县政府性基金预算支出草案表（代编）</t>
  </si>
  <si>
    <r>
      <rPr>
        <sz val="12"/>
        <rFont val="宋体"/>
        <charset val="134"/>
      </rPr>
      <t>表</t>
    </r>
    <r>
      <rPr>
        <sz val="12"/>
        <rFont val="Times New Roman"/>
        <charset val="0"/>
      </rPr>
      <t>12</t>
    </r>
  </si>
  <si>
    <t>2026年鄄城县本级政府性基金预算收入草案表</t>
  </si>
  <si>
    <r>
      <rPr>
        <sz val="12"/>
        <rFont val="宋体"/>
        <charset val="134"/>
      </rPr>
      <t>表</t>
    </r>
    <r>
      <rPr>
        <sz val="12"/>
        <rFont val="Times New Roman"/>
        <charset val="0"/>
      </rPr>
      <t>13</t>
    </r>
  </si>
  <si>
    <t>2026年鄄城县本级政府性基金预算支出草案表</t>
  </si>
  <si>
    <r>
      <rPr>
        <sz val="12"/>
        <rFont val="宋体"/>
        <charset val="134"/>
      </rPr>
      <t>表</t>
    </r>
    <r>
      <rPr>
        <sz val="12"/>
        <rFont val="Times New Roman"/>
        <charset val="0"/>
      </rPr>
      <t>14</t>
    </r>
  </si>
  <si>
    <t>2026年鄄城县对下政府性基金转移支付分项目预算表</t>
  </si>
  <si>
    <r>
      <rPr>
        <sz val="12"/>
        <rFont val="宋体"/>
        <charset val="134"/>
      </rPr>
      <t>表</t>
    </r>
    <r>
      <rPr>
        <sz val="12"/>
        <rFont val="Times New Roman"/>
        <charset val="0"/>
      </rPr>
      <t>15</t>
    </r>
  </si>
  <si>
    <t>2026年鄄城县对下政府性基金转移支付分地区预算表</t>
  </si>
  <si>
    <r>
      <rPr>
        <sz val="14"/>
        <rFont val="黑体"/>
        <charset val="134"/>
      </rPr>
      <t>第三部分</t>
    </r>
    <r>
      <rPr>
        <sz val="14"/>
        <rFont val="Times New Roman"/>
        <charset val="0"/>
      </rPr>
      <t xml:space="preserve">  </t>
    </r>
    <r>
      <rPr>
        <sz val="14"/>
        <rFont val="黑体"/>
        <charset val="134"/>
      </rPr>
      <t>国有资本经营预算</t>
    </r>
  </si>
  <si>
    <r>
      <rPr>
        <sz val="12"/>
        <rFont val="宋体"/>
        <charset val="134"/>
      </rPr>
      <t>表</t>
    </r>
    <r>
      <rPr>
        <sz val="12"/>
        <rFont val="Times New Roman"/>
        <charset val="0"/>
      </rPr>
      <t>16</t>
    </r>
  </si>
  <si>
    <t>2026年鄄城县国有资本经营预算收入草案表（代编）</t>
  </si>
  <si>
    <r>
      <rPr>
        <sz val="12"/>
        <rFont val="宋体"/>
        <charset val="134"/>
      </rPr>
      <t>表</t>
    </r>
    <r>
      <rPr>
        <sz val="12"/>
        <rFont val="Times New Roman"/>
        <charset val="0"/>
      </rPr>
      <t>17</t>
    </r>
  </si>
  <si>
    <t>2026年鄄城县国有资本经营预算支出草案表（代编）</t>
  </si>
  <si>
    <r>
      <rPr>
        <sz val="12"/>
        <rFont val="宋体"/>
        <charset val="134"/>
      </rPr>
      <t>表</t>
    </r>
    <r>
      <rPr>
        <sz val="12"/>
        <rFont val="Times New Roman"/>
        <charset val="0"/>
      </rPr>
      <t>18</t>
    </r>
  </si>
  <si>
    <t>2026年鄄城县本级国有资本经营预算收入草案表</t>
  </si>
  <si>
    <r>
      <rPr>
        <sz val="12"/>
        <rFont val="宋体"/>
        <charset val="134"/>
      </rPr>
      <t>表</t>
    </r>
    <r>
      <rPr>
        <sz val="12"/>
        <rFont val="Times New Roman"/>
        <charset val="0"/>
      </rPr>
      <t>19</t>
    </r>
  </si>
  <si>
    <t>2026年鄄城县本级国有资本经营预算支出草案表</t>
  </si>
  <si>
    <r>
      <rPr>
        <sz val="12"/>
        <rFont val="宋体"/>
        <charset val="134"/>
      </rPr>
      <t>表</t>
    </r>
    <r>
      <rPr>
        <sz val="12"/>
        <rFont val="Times New Roman"/>
        <charset val="0"/>
      </rPr>
      <t>20</t>
    </r>
  </si>
  <si>
    <t>2026年鄄城县对下国有资本经营预算转移支付分项目分地区预算表</t>
  </si>
  <si>
    <r>
      <rPr>
        <sz val="14"/>
        <rFont val="黑体"/>
        <charset val="134"/>
      </rPr>
      <t>第四部分</t>
    </r>
    <r>
      <rPr>
        <sz val="14"/>
        <rFont val="Times New Roman"/>
        <charset val="0"/>
      </rPr>
      <t xml:space="preserve">  </t>
    </r>
    <r>
      <rPr>
        <sz val="14"/>
        <rFont val="黑体"/>
        <charset val="134"/>
      </rPr>
      <t>社会保险基金预算</t>
    </r>
  </si>
  <si>
    <r>
      <rPr>
        <sz val="12"/>
        <rFont val="宋体"/>
        <charset val="134"/>
      </rPr>
      <t>表</t>
    </r>
    <r>
      <rPr>
        <sz val="12"/>
        <rFont val="Times New Roman"/>
        <charset val="0"/>
      </rPr>
      <t>21</t>
    </r>
  </si>
  <si>
    <t>2026年鄄城县社会保险基金预算收入草案表（代编）</t>
  </si>
  <si>
    <r>
      <rPr>
        <sz val="12"/>
        <rFont val="宋体"/>
        <charset val="134"/>
      </rPr>
      <t>表</t>
    </r>
    <r>
      <rPr>
        <sz val="12"/>
        <rFont val="Times New Roman"/>
        <charset val="0"/>
      </rPr>
      <t>22</t>
    </r>
  </si>
  <si>
    <t>2026年鄄城县社会保险基金预算支出草案表（代编）</t>
  </si>
  <si>
    <r>
      <rPr>
        <sz val="12"/>
        <rFont val="宋体"/>
        <charset val="134"/>
      </rPr>
      <t>表</t>
    </r>
    <r>
      <rPr>
        <sz val="12"/>
        <rFont val="Times New Roman"/>
        <charset val="0"/>
      </rPr>
      <t>23</t>
    </r>
  </si>
  <si>
    <t>2026年末鄄城县社会保险基金预算结余预算表（代编）</t>
  </si>
  <si>
    <r>
      <rPr>
        <sz val="12"/>
        <rFont val="宋体"/>
        <charset val="134"/>
      </rPr>
      <t>表</t>
    </r>
    <r>
      <rPr>
        <sz val="12"/>
        <rFont val="Times New Roman"/>
        <charset val="0"/>
      </rPr>
      <t>24</t>
    </r>
  </si>
  <si>
    <t>2026年鄄城县本级社会保险基金预算收入草案表</t>
  </si>
  <si>
    <r>
      <rPr>
        <sz val="12"/>
        <rFont val="宋体"/>
        <charset val="134"/>
      </rPr>
      <t>表</t>
    </r>
    <r>
      <rPr>
        <sz val="12"/>
        <rFont val="Times New Roman"/>
        <charset val="0"/>
      </rPr>
      <t>25</t>
    </r>
  </si>
  <si>
    <t>2026年鄄城县本级社会保险基金预算支出草案表</t>
  </si>
  <si>
    <r>
      <rPr>
        <sz val="12"/>
        <rFont val="宋体"/>
        <charset val="134"/>
      </rPr>
      <t>表</t>
    </r>
    <r>
      <rPr>
        <sz val="12"/>
        <rFont val="Times New Roman"/>
        <charset val="0"/>
      </rPr>
      <t>26</t>
    </r>
  </si>
  <si>
    <t>2026年末鄄城县本级社会保险基金预算结余预算表（代编）</t>
  </si>
  <si>
    <r>
      <rPr>
        <sz val="14"/>
        <rFont val="黑体"/>
        <charset val="134"/>
      </rPr>
      <t>第五部分</t>
    </r>
    <r>
      <rPr>
        <sz val="14"/>
        <rFont val="Times New Roman"/>
        <charset val="0"/>
      </rPr>
      <t xml:space="preserve">  </t>
    </r>
    <r>
      <rPr>
        <sz val="14"/>
        <rFont val="黑体"/>
        <charset val="134"/>
      </rPr>
      <t>地方政府债务情况</t>
    </r>
  </si>
  <si>
    <r>
      <rPr>
        <sz val="12"/>
        <rFont val="宋体"/>
        <charset val="134"/>
      </rPr>
      <t>表</t>
    </r>
    <r>
      <rPr>
        <sz val="12"/>
        <rFont val="Times New Roman"/>
        <charset val="0"/>
      </rPr>
      <t>27</t>
    </r>
  </si>
  <si>
    <t>2025年鄄城县地方政府债务限额余额情况表</t>
  </si>
  <si>
    <r>
      <rPr>
        <sz val="12"/>
        <rFont val="宋体"/>
        <charset val="134"/>
      </rPr>
      <t>表</t>
    </r>
    <r>
      <rPr>
        <sz val="12"/>
        <rFont val="Times New Roman"/>
        <charset val="0"/>
      </rPr>
      <t>28</t>
    </r>
  </si>
  <si>
    <t>2025年鄄城县地方政府一般债务余额情况表</t>
  </si>
  <si>
    <r>
      <rPr>
        <sz val="12"/>
        <rFont val="宋体"/>
        <charset val="134"/>
      </rPr>
      <t>表</t>
    </r>
    <r>
      <rPr>
        <sz val="12"/>
        <rFont val="Times New Roman"/>
        <charset val="0"/>
      </rPr>
      <t>29</t>
    </r>
  </si>
  <si>
    <t>2025年鄄城县地方政府一般债务限额余额情况表</t>
  </si>
  <si>
    <r>
      <rPr>
        <sz val="12"/>
        <rFont val="宋体"/>
        <charset val="134"/>
      </rPr>
      <t>表</t>
    </r>
    <r>
      <rPr>
        <sz val="12"/>
        <rFont val="Times New Roman"/>
        <charset val="0"/>
      </rPr>
      <t>30</t>
    </r>
  </si>
  <si>
    <t>2025年鄄城县地方政府专项债务余额情况表</t>
  </si>
  <si>
    <r>
      <rPr>
        <sz val="12"/>
        <rFont val="宋体"/>
        <charset val="134"/>
      </rPr>
      <t>表</t>
    </r>
    <r>
      <rPr>
        <sz val="12"/>
        <rFont val="Times New Roman"/>
        <charset val="0"/>
      </rPr>
      <t>31</t>
    </r>
  </si>
  <si>
    <t>2025年鄄城县地方政府专项债务限额余额情况表</t>
  </si>
  <si>
    <r>
      <rPr>
        <sz val="12"/>
        <rFont val="宋体"/>
        <charset val="134"/>
      </rPr>
      <t>表</t>
    </r>
    <r>
      <rPr>
        <sz val="12"/>
        <rFont val="Times New Roman"/>
        <charset val="0"/>
      </rPr>
      <t>32</t>
    </r>
  </si>
  <si>
    <t>2025年鄄城县地方政府债券发行情况表</t>
  </si>
  <si>
    <r>
      <rPr>
        <sz val="12"/>
        <rFont val="宋体"/>
        <charset val="134"/>
      </rPr>
      <t>表</t>
    </r>
    <r>
      <rPr>
        <sz val="12"/>
        <rFont val="Times New Roman"/>
        <charset val="0"/>
      </rPr>
      <t>33</t>
    </r>
  </si>
  <si>
    <t>鄄城县地方政府债券分年偿还计划情况表</t>
  </si>
  <si>
    <r>
      <rPr>
        <sz val="12"/>
        <rFont val="宋体"/>
        <charset val="134"/>
      </rPr>
      <t>表</t>
    </r>
    <r>
      <rPr>
        <sz val="12"/>
        <rFont val="Times New Roman"/>
        <charset val="0"/>
      </rPr>
      <t>34</t>
    </r>
  </si>
  <si>
    <t>2025年鄄城县新增债券和政府外贷额度安排情况表</t>
  </si>
  <si>
    <r>
      <rPr>
        <sz val="12"/>
        <rFont val="宋体"/>
        <charset val="134"/>
      </rPr>
      <t>表</t>
    </r>
    <r>
      <rPr>
        <sz val="12"/>
        <rFont val="Times New Roman"/>
        <charset val="0"/>
      </rPr>
      <t>35</t>
    </r>
  </si>
  <si>
    <t>2025年鄄城县新增专项债券用途情况表</t>
  </si>
  <si>
    <r>
      <rPr>
        <sz val="12"/>
        <rFont val="宋体"/>
        <charset val="134"/>
      </rPr>
      <t>表</t>
    </r>
    <r>
      <rPr>
        <sz val="12"/>
        <rFont val="Times New Roman"/>
        <charset val="0"/>
      </rPr>
      <t>36</t>
    </r>
  </si>
  <si>
    <t>2025年鄄城县政府债券发行情况表</t>
  </si>
  <si>
    <r>
      <rPr>
        <sz val="12"/>
        <rFont val="宋体"/>
        <charset val="134"/>
      </rPr>
      <t>表</t>
    </r>
    <r>
      <rPr>
        <sz val="12"/>
        <rFont val="Times New Roman"/>
        <charset val="0"/>
      </rPr>
      <t>37</t>
    </r>
  </si>
  <si>
    <t>鄄城县地方政府债券发行及还本付息情况表</t>
  </si>
  <si>
    <r>
      <rPr>
        <sz val="12"/>
        <rFont val="宋体"/>
        <charset val="134"/>
      </rPr>
      <t>表</t>
    </r>
    <r>
      <rPr>
        <sz val="12"/>
        <rFont val="Times New Roman"/>
        <charset val="0"/>
      </rPr>
      <t>38</t>
    </r>
  </si>
  <si>
    <t>2026年鄄城县政府债务收支计划表</t>
  </si>
  <si>
    <r>
      <rPr>
        <sz val="12"/>
        <rFont val="宋体"/>
        <charset val="134"/>
      </rPr>
      <t>表</t>
    </r>
    <r>
      <rPr>
        <sz val="12"/>
        <rFont val="Times New Roman"/>
        <charset val="0"/>
      </rPr>
      <t>39</t>
    </r>
  </si>
  <si>
    <t>2026年鄄城县本级政府债务收支计划表</t>
  </si>
  <si>
    <r>
      <rPr>
        <sz val="14"/>
        <rFont val="黑体"/>
        <charset val="134"/>
      </rPr>
      <t>第六部分</t>
    </r>
    <r>
      <rPr>
        <sz val="14"/>
        <rFont val="Times New Roman"/>
        <charset val="0"/>
      </rPr>
      <t xml:space="preserve">  </t>
    </r>
    <r>
      <rPr>
        <sz val="14"/>
        <rFont val="黑体"/>
        <charset val="134"/>
      </rPr>
      <t>绩效目标</t>
    </r>
  </si>
  <si>
    <t>表1</t>
  </si>
  <si>
    <t xml:space="preserve">   2026年鄄城县一般公共预算收入草案表（代编）</t>
  </si>
  <si>
    <t>单位：万元</t>
  </si>
  <si>
    <t>项    目</t>
  </si>
  <si>
    <t>2025年执行数</t>
  </si>
  <si>
    <t>2026年预算数</t>
  </si>
  <si>
    <t>比上年增长%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</si>
  <si>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</si>
  <si>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</si>
  <si>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</si>
  <si>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</si>
  <si>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</si>
  <si>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</si>
  <si>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</si>
  <si>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</si>
  <si>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</si>
  <si>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</si>
  <si>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</si>
  <si>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</si>
  <si>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</si>
  <si>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</si>
  <si>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</si>
  <si>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</si>
  <si>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</si>
  <si>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</si>
  <si>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</si>
  <si>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</si>
  <si>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</si>
  <si>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</si>
  <si>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</si>
  <si>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</si>
  <si>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</si>
  <si>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转移性收入</t>
  </si>
  <si>
    <t xml:space="preserve">    地方政府一般债务转贷收入</t>
  </si>
  <si>
    <t xml:space="preserve">    返还性收入</t>
  </si>
  <si>
    <t xml:space="preserve">    一般性转移支付收入</t>
  </si>
  <si>
    <t xml:space="preserve">    专项转移支付收入</t>
  </si>
  <si>
    <t xml:space="preserve">    调入资金</t>
  </si>
  <si>
    <t xml:space="preserve">    动用预算稳定调节基金</t>
  </si>
  <si>
    <t xml:space="preserve">    上年结转收入</t>
  </si>
  <si>
    <t>收入总计</t>
  </si>
  <si>
    <t>表2</t>
  </si>
  <si>
    <t xml:space="preserve">   2026年鄄城县一般公共预算支出草案表（代编）</t>
  </si>
  <si>
    <t>一、一般公共服务支出</t>
  </si>
  <si>
    <t>二、国防支出</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</si>
  <si>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</si>
  <si>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</si>
  <si>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</si>
  <si>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</si>
  <si>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</si>
  <si>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</si>
  <si>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</si>
  <si>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</si>
  <si>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</si>
  <si>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</si>
  <si>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</si>
  <si>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</si>
  <si>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十五、金融支出</t>
  </si>
  <si>
    <t>十六、援助其他地区支出</t>
  </si>
  <si>
    <t>十七、自然资源海洋气象等支出</t>
  </si>
  <si>
    <t>十八、住房保障支出</t>
  </si>
  <si>
    <t>十九、粮油物资储备支出</t>
  </si>
  <si>
    <t>二十、灾害防治及应急管理支出</t>
  </si>
  <si>
    <t>二十一、预备费</t>
  </si>
  <si>
    <t>二十二、债务付息支出</t>
  </si>
  <si>
    <t>二十三、其他支出</t>
  </si>
  <si>
    <t>支出合计</t>
  </si>
  <si>
    <t>转移性支出</t>
  </si>
  <si>
    <t xml:space="preserve">    地方政府一般债务还本支出</t>
  </si>
  <si>
    <t xml:space="preserve">    上解上级及援助其他地区支出</t>
  </si>
  <si>
    <t xml:space="preserve">    安排预算稳定调节基金</t>
  </si>
  <si>
    <t xml:space="preserve">    补充预算周转金</t>
  </si>
  <si>
    <t xml:space="preserve">    结转下年支出</t>
  </si>
  <si>
    <t>支出总计</t>
  </si>
  <si>
    <t>表3</t>
  </si>
  <si>
    <t>比上年增长</t>
  </si>
  <si>
    <t>本级本年收入合计</t>
  </si>
  <si>
    <t xml:space="preserve">    下级上解收入</t>
  </si>
  <si>
    <t>表4</t>
  </si>
  <si>
    <t xml:space="preserve">   2026年鄄城县本级一般公共预算支出草案表</t>
  </si>
  <si>
    <t>一般公共服务</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</si>
  <si>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</si>
  <si>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</si>
  <si>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</si>
  <si>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</si>
  <si>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</si>
  <si>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</si>
  <si>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</si>
  <si>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</si>
  <si>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</si>
  <si>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</si>
  <si>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</si>
  <si>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</si>
  <si>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</si>
  <si>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</si>
  <si>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</si>
  <si>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</si>
  <si>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</si>
  <si>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</si>
  <si>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</si>
  <si>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</si>
  <si>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</si>
  <si>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债务付息支出</t>
  </si>
  <si>
    <t>本级本年支出合计</t>
  </si>
  <si>
    <t xml:space="preserve">    上解上级支出</t>
  </si>
  <si>
    <t xml:space="preserve">    返还性支出</t>
  </si>
  <si>
    <t xml:space="preserve">    补助下级支出</t>
  </si>
  <si>
    <t>表5</t>
  </si>
  <si>
    <t>2026年鄄城县本级一般公共预算支出草案表(功能分类)</t>
  </si>
  <si>
    <t>项目</t>
  </si>
  <si>
    <t/>
  </si>
  <si>
    <t>类</t>
  </si>
  <si>
    <t>款</t>
  </si>
  <si>
    <t>项</t>
  </si>
  <si>
    <t>科目名称</t>
  </si>
  <si>
    <t>合　计</t>
  </si>
  <si>
    <t>201</t>
  </si>
  <si>
    <t>一般公共服务支出</t>
  </si>
  <si>
    <t>01</t>
  </si>
  <si>
    <t>　人大事务</t>
  </si>
  <si>
    <t>　　行政运行</t>
  </si>
  <si>
    <t>02</t>
  </si>
  <si>
    <t>　　一般行政管理事务</t>
  </si>
  <si>
    <t>03</t>
  </si>
  <si>
    <t>　　机关服务</t>
  </si>
  <si>
    <t>04</t>
  </si>
  <si>
    <t>　　人大会议</t>
  </si>
  <si>
    <t>07</t>
  </si>
  <si>
    <t>　　人大代表履职能力提升</t>
  </si>
  <si>
    <t>　政协事务</t>
  </si>
  <si>
    <t>　　政协会议</t>
  </si>
  <si>
    <t>　政府办公厅（室）及相关机构事务</t>
  </si>
  <si>
    <t>50</t>
  </si>
  <si>
    <t>　　事业运行</t>
  </si>
  <si>
    <t>99</t>
  </si>
  <si>
    <t>　　其他政府办公厅（室）及相关机构事务支出</t>
  </si>
  <si>
    <t>　发展与改革事务</t>
  </si>
  <si>
    <t>06</t>
  </si>
  <si>
    <t>　　社会事业发展规划</t>
  </si>
  <si>
    <t>　　其他发展与改革事务支出</t>
  </si>
  <si>
    <t>05</t>
  </si>
  <si>
    <t>　统计信息事务</t>
  </si>
  <si>
    <t>　　专项统计业务</t>
  </si>
  <si>
    <t>　　专项普查活动</t>
  </si>
  <si>
    <t>08</t>
  </si>
  <si>
    <t>　　统计抽样调查</t>
  </si>
  <si>
    <t>　财政事务</t>
  </si>
  <si>
    <t>　　财政委托业务支出</t>
  </si>
  <si>
    <t>　税收事务</t>
  </si>
  <si>
    <t>　审计事务</t>
  </si>
  <si>
    <t>11</t>
  </si>
  <si>
    <t>　纪检监察事务</t>
  </si>
  <si>
    <t>　　其他纪检监察事务支出</t>
  </si>
  <si>
    <t>13</t>
  </si>
  <si>
    <t>　商贸事务</t>
  </si>
  <si>
    <t>　　对外贸易管理</t>
  </si>
  <si>
    <t>　　招商引资</t>
  </si>
  <si>
    <t>23</t>
  </si>
  <si>
    <t>　民族事务</t>
  </si>
  <si>
    <t>　　其他民族事务支出</t>
  </si>
  <si>
    <t>26</t>
  </si>
  <si>
    <t>　档案事务</t>
  </si>
  <si>
    <t>　　档案馆</t>
  </si>
  <si>
    <t>28</t>
  </si>
  <si>
    <t>　民主党派及工商联事务</t>
  </si>
  <si>
    <t>29</t>
  </si>
  <si>
    <t>　群众团体事务</t>
  </si>
  <si>
    <t>　　其他群众团体事务支出</t>
  </si>
  <si>
    <t>31</t>
  </si>
  <si>
    <t>　党委办公厅（室）及相关机构事务</t>
  </si>
  <si>
    <t>32</t>
  </si>
  <si>
    <t>　组织事务</t>
  </si>
  <si>
    <t>　　其他组织事务支出</t>
  </si>
  <si>
    <t>33</t>
  </si>
  <si>
    <t>　宣传事务</t>
  </si>
  <si>
    <t>　　其他宣传事务支出</t>
  </si>
  <si>
    <t>34</t>
  </si>
  <si>
    <t>　统战事务</t>
  </si>
  <si>
    <t>　　宗教事务</t>
  </si>
  <si>
    <t>38</t>
  </si>
  <si>
    <t>　市场监督管理事务</t>
  </si>
  <si>
    <t>16</t>
  </si>
  <si>
    <t>　　食品安全监管</t>
  </si>
  <si>
    <t>　　其他市场监督管理事务</t>
  </si>
  <si>
    <t>39</t>
  </si>
  <si>
    <t>　社会工作事务</t>
  </si>
  <si>
    <t>40</t>
  </si>
  <si>
    <t>　信访事务</t>
  </si>
  <si>
    <t>　　信访业务</t>
  </si>
  <si>
    <t>41</t>
  </si>
  <si>
    <t>　数据事务</t>
  </si>
  <si>
    <t>　　其他数据事务支出</t>
  </si>
  <si>
    <t>　其他一般公共服务支出</t>
  </si>
  <si>
    <t>　　其他一般公共服务支出</t>
  </si>
  <si>
    <t>203</t>
  </si>
  <si>
    <t>　国防动员</t>
  </si>
  <si>
    <t>　　兵役征集</t>
  </si>
  <si>
    <t>　　民兵</t>
  </si>
  <si>
    <t>　　其他国防动员支出</t>
  </si>
  <si>
    <t>　其他国防支出</t>
  </si>
  <si>
    <t>　　其他国防支出</t>
  </si>
  <si>
    <t>204</t>
  </si>
  <si>
    <t>　武装警察部队</t>
  </si>
  <si>
    <t>　　武装警察部队</t>
  </si>
  <si>
    <t>　公安</t>
  </si>
  <si>
    <t>20</t>
  </si>
  <si>
    <t>　　执法办案</t>
  </si>
  <si>
    <t>　　其他公安支出</t>
  </si>
  <si>
    <t>　检察</t>
  </si>
  <si>
    <t>09</t>
  </si>
  <si>
    <t>　　“两房”建设</t>
  </si>
  <si>
    <t>　法院</t>
  </si>
  <si>
    <t>　司法</t>
  </si>
  <si>
    <t>　　基层司法业务</t>
  </si>
  <si>
    <t>　　普法宣传</t>
  </si>
  <si>
    <t>10</t>
  </si>
  <si>
    <t>　　社区矫正</t>
  </si>
  <si>
    <t>205</t>
  </si>
  <si>
    <t>　教育管理事务</t>
  </si>
  <si>
    <t>　普通教育</t>
  </si>
  <si>
    <t>　　学前教育</t>
  </si>
  <si>
    <t>　　小学教育</t>
  </si>
  <si>
    <t>　　初中教育</t>
  </si>
  <si>
    <t>　　高中教育</t>
  </si>
  <si>
    <t>　　高等教育</t>
  </si>
  <si>
    <t>　职业教育</t>
  </si>
  <si>
    <t>　　中等职业教育</t>
  </si>
  <si>
    <t>　　技校教育</t>
  </si>
  <si>
    <t>　特殊教育</t>
  </si>
  <si>
    <t>　　特殊学校教育</t>
  </si>
  <si>
    <t>　　专门学校教育</t>
  </si>
  <si>
    <t>　进修及培训</t>
  </si>
  <si>
    <t>　　教师进修</t>
  </si>
  <si>
    <t>　　干部教育</t>
  </si>
  <si>
    <t>　教育费附加安排的支出</t>
  </si>
  <si>
    <t>　　农村中小学校舍建设</t>
  </si>
  <si>
    <t>　　农村中小学教学设施</t>
  </si>
  <si>
    <t>　　城市中小学校舍建设</t>
  </si>
  <si>
    <t>　　城市中小学教学设施</t>
  </si>
  <si>
    <t>　　中等职业学校教学设施</t>
  </si>
  <si>
    <t>　　其他教育费附加安排的支出</t>
  </si>
  <si>
    <t>　其他教育支出</t>
  </si>
  <si>
    <t>　　其他教育支出</t>
  </si>
  <si>
    <t>206</t>
  </si>
  <si>
    <t>　科学技术管理事务</t>
  </si>
  <si>
    <t>　　其他科学技术管理事务支出</t>
  </si>
  <si>
    <t>　技术研究与开发</t>
  </si>
  <si>
    <t>　　科技成果转化与扩散</t>
  </si>
  <si>
    <t>　　共性技术研究与开发</t>
  </si>
  <si>
    <t>　　其他技术研究与开发支出</t>
  </si>
  <si>
    <t>　科学技术普及</t>
  </si>
  <si>
    <t>　　机构运行</t>
  </si>
  <si>
    <t>　　科普活动</t>
  </si>
  <si>
    <t>　　其他科学技术普及支出</t>
  </si>
  <si>
    <t>207</t>
  </si>
  <si>
    <t>　文化和旅游</t>
  </si>
  <si>
    <t>　　图书馆</t>
  </si>
  <si>
    <t>　　文化展示及纪念机构</t>
  </si>
  <si>
    <t>　　艺术表演团体</t>
  </si>
  <si>
    <t>　　文化活动</t>
  </si>
  <si>
    <t>　　群众文化</t>
  </si>
  <si>
    <t>　　文化创作与保护</t>
  </si>
  <si>
    <t>　　旅游宣传</t>
  </si>
  <si>
    <t>14</t>
  </si>
  <si>
    <t>　　文化和旅游管理事务</t>
  </si>
  <si>
    <t>　　其他文化和旅游支出</t>
  </si>
  <si>
    <t>　文物</t>
  </si>
  <si>
    <t>　　文物保护</t>
  </si>
  <si>
    <t>　　博物馆</t>
  </si>
  <si>
    <t>　新闻出版电影</t>
  </si>
  <si>
    <t>　　出版发行</t>
  </si>
  <si>
    <t>　　电影</t>
  </si>
  <si>
    <t>　广播电视</t>
  </si>
  <si>
    <t>　　传输发射</t>
  </si>
  <si>
    <t>　　广播电视事务</t>
  </si>
  <si>
    <t>　　其他广播电视支出</t>
  </si>
  <si>
    <t>　其他文化旅游体育与传媒支出</t>
  </si>
  <si>
    <t>　　其他文化旅游体育与传媒支出</t>
  </si>
  <si>
    <t>208</t>
  </si>
  <si>
    <t>　人力资源和社会保障管理事务</t>
  </si>
  <si>
    <t>　　社会保险业务管理事务</t>
  </si>
  <si>
    <t>　　社会保险经办机构</t>
  </si>
  <si>
    <t>12</t>
  </si>
  <si>
    <t>　　劳动人事争议调解仲裁</t>
  </si>
  <si>
    <t>　　政府特殊津贴</t>
  </si>
  <si>
    <t>　　引进人才费用</t>
  </si>
  <si>
    <t>　　其他人力资源和社会保障管理事务支出</t>
  </si>
  <si>
    <t>　民政管理事务</t>
  </si>
  <si>
    <t>　　行政区划和地名管理</t>
  </si>
  <si>
    <t>　行政事业单位养老支出</t>
  </si>
  <si>
    <t>　　行政单位离退休</t>
  </si>
  <si>
    <t>　　事业单位离退休</t>
  </si>
  <si>
    <t>　　机关事业单位基本养老保险缴费支出</t>
  </si>
  <si>
    <t>　　机关事业单位职业年金缴费支出</t>
  </si>
  <si>
    <t>　　对机关事业单位基本养老保险基金的补助</t>
  </si>
  <si>
    <t>　　其他行政事业单位养老支出</t>
  </si>
  <si>
    <t>　就业补助</t>
  </si>
  <si>
    <t>　　就业创业服务补助</t>
  </si>
  <si>
    <t>　　社会保险补贴</t>
  </si>
  <si>
    <t>　　公益性岗位补贴</t>
  </si>
  <si>
    <t>　　求职和创业补贴</t>
  </si>
  <si>
    <t>　　其他就业补助支出</t>
  </si>
  <si>
    <t>　抚恤</t>
  </si>
  <si>
    <t>　　死亡抚恤</t>
  </si>
  <si>
    <t>　　伤残抚恤</t>
  </si>
  <si>
    <t>　　在乡复员、退伍军人生活补助</t>
  </si>
  <si>
    <t>　　义务兵优待</t>
  </si>
  <si>
    <t>　　农村籍退役士兵老年生活补助</t>
  </si>
  <si>
    <t>　　褒扬纪念</t>
  </si>
  <si>
    <t>　　其他优抚支出</t>
  </si>
  <si>
    <t>　退役安置</t>
  </si>
  <si>
    <t>　　退役士兵安置</t>
  </si>
  <si>
    <t>　　军队移交政府的离退休人员安置</t>
  </si>
  <si>
    <t>　　军队移交政府离退休干部管理机构</t>
  </si>
  <si>
    <t>　　退役士兵管理教育</t>
  </si>
  <si>
    <t>　　军队转业干部安置</t>
  </si>
  <si>
    <t>　　其他退役安置支出</t>
  </si>
  <si>
    <t>　社会福利</t>
  </si>
  <si>
    <t>　　儿童福利</t>
  </si>
  <si>
    <t>　　老年福利</t>
  </si>
  <si>
    <t>　　殡葬</t>
  </si>
  <si>
    <t>　　养老服务</t>
  </si>
  <si>
    <t>　　其他社会福利支出</t>
  </si>
  <si>
    <t>　残疾人事业</t>
  </si>
  <si>
    <t>　　残疾人康复</t>
  </si>
  <si>
    <t>　　残疾人就业</t>
  </si>
  <si>
    <t>　　残疾人生活和护理补贴</t>
  </si>
  <si>
    <t>　　其他残疾人事业支出</t>
  </si>
  <si>
    <t>19</t>
  </si>
  <si>
    <t>　最低生活保障</t>
  </si>
  <si>
    <t>　　城市最低生活保障金支出</t>
  </si>
  <si>
    <t>　　农村最低生活保障金支出</t>
  </si>
  <si>
    <t>　临时救助</t>
  </si>
  <si>
    <t>　　临时救助支出</t>
  </si>
  <si>
    <t>　　流浪乞讨人员救助支出</t>
  </si>
  <si>
    <t>21</t>
  </si>
  <si>
    <t>　特困人员救助供养</t>
  </si>
  <si>
    <t>　　农村特困人员救助供养支出</t>
  </si>
  <si>
    <t>25</t>
  </si>
  <si>
    <t>　其他生活救助</t>
  </si>
  <si>
    <t>　　其他农村生活救助</t>
  </si>
  <si>
    <t>　财政对基本养老保险基金的补助</t>
  </si>
  <si>
    <t>　　财政对企业职工基本养老保险基金的补助</t>
  </si>
  <si>
    <t>　　财政对城乡居民基本养老保险基金的补助</t>
  </si>
  <si>
    <t>　退役军人管理事务</t>
  </si>
  <si>
    <t>30</t>
  </si>
  <si>
    <t>　财政代缴社会保险费支出</t>
  </si>
  <si>
    <t>　　财政代缴城乡居民基本养老保险费支出</t>
  </si>
  <si>
    <t>　其他社会保障和就业支出</t>
  </si>
  <si>
    <t>　　其他社会保障和就业支出</t>
  </si>
  <si>
    <t>210</t>
  </si>
  <si>
    <t>　卫生健康管理事务</t>
  </si>
  <si>
    <t>　　其他卫生健康管理事务支出</t>
  </si>
  <si>
    <t>　公立医院</t>
  </si>
  <si>
    <t>　　综合医院</t>
  </si>
  <si>
    <t>　　中医（民族）医院</t>
  </si>
  <si>
    <t>　　妇幼保健医院</t>
  </si>
  <si>
    <t>　　其他公立医院支出</t>
  </si>
  <si>
    <t>　基层医疗卫生机构</t>
  </si>
  <si>
    <t>　　乡镇卫生院</t>
  </si>
  <si>
    <t>　　其他基层医疗卫生机构支出</t>
  </si>
  <si>
    <t>　公共卫生</t>
  </si>
  <si>
    <t>　　疾病预防控制机构</t>
  </si>
  <si>
    <t>　　卫生监督机构</t>
  </si>
  <si>
    <t>　　妇幼保健机构</t>
  </si>
  <si>
    <t>　　基本公共卫生服务</t>
  </si>
  <si>
    <t>　　重大公共卫生服务</t>
  </si>
  <si>
    <t>　　突发公共卫生事件应急处置</t>
  </si>
  <si>
    <t>　　其他公共卫生支出</t>
  </si>
  <si>
    <t>　计划生育事务</t>
  </si>
  <si>
    <t>17</t>
  </si>
  <si>
    <t>　　计划生育服务</t>
  </si>
  <si>
    <t>　　其他计划生育事务支出</t>
  </si>
  <si>
    <t>　行政事业单位医疗</t>
  </si>
  <si>
    <t>　　行政单位医疗</t>
  </si>
  <si>
    <t>　　事业单位医疗</t>
  </si>
  <si>
    <t>　财政对基本医疗保险基金的补助</t>
  </si>
  <si>
    <t>　　财政对职工基本医疗保险基金的补助</t>
  </si>
  <si>
    <t>　　财政对城乡居民基本医疗保险基金的补助</t>
  </si>
  <si>
    <t>　　财政对其他基本医疗保险基金的补助</t>
  </si>
  <si>
    <t>　医疗救助</t>
  </si>
  <si>
    <t>　　城乡医疗救助</t>
  </si>
  <si>
    <t>　优抚对象医疗</t>
  </si>
  <si>
    <t>　　优抚对象医疗补助</t>
  </si>
  <si>
    <t>　　其他优抚对象医疗支出</t>
  </si>
  <si>
    <t>15</t>
  </si>
  <si>
    <t>　医疗保障管理事务</t>
  </si>
  <si>
    <t>　　信息化建设</t>
  </si>
  <si>
    <t>　育幼服务</t>
  </si>
  <si>
    <t>　　育儿补贴</t>
  </si>
  <si>
    <t>　　其他育幼服务支出</t>
  </si>
  <si>
    <t>　其他卫生健康支出</t>
  </si>
  <si>
    <t>　　其他卫生健康支出</t>
  </si>
  <si>
    <t>211</t>
  </si>
  <si>
    <t>　环境保护管理事务</t>
  </si>
  <si>
    <t>　污染防治</t>
  </si>
  <si>
    <t>　　大气</t>
  </si>
  <si>
    <t>　　水体</t>
  </si>
  <si>
    <t>　　其他污染防治支出</t>
  </si>
  <si>
    <t>　自然生态保护</t>
  </si>
  <si>
    <t>　　农村环境保护</t>
  </si>
  <si>
    <t>　污染减排</t>
  </si>
  <si>
    <t>　　其他污染减排支出</t>
  </si>
  <si>
    <t>　其他节能环保支出</t>
  </si>
  <si>
    <t>　　其他节能环保支出</t>
  </si>
  <si>
    <t>212</t>
  </si>
  <si>
    <t>　城乡社区管理事务</t>
  </si>
  <si>
    <t>　　城管执法</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</si>
  <si>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</si>
  <si>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</si>
  <si>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</si>
  <si>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</si>
  <si>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</si>
  <si>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</si>
  <si>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</si>
  <si>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</si>
  <si>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213</t>
  </si>
  <si>
    <t>　农业农村</t>
  </si>
  <si>
    <t>　　科技转化与推广服务</t>
  </si>
  <si>
    <t>　　病虫害控制</t>
  </si>
  <si>
    <t>　　农产品质量安全</t>
  </si>
  <si>
    <t>　　执法监管</t>
  </si>
  <si>
    <t>　　行业业务管理</t>
  </si>
  <si>
    <t>　　防灾救灾</t>
  </si>
  <si>
    <t>　　稳定农民收入补贴</t>
  </si>
  <si>
    <t>22</t>
  </si>
  <si>
    <t>　　农业生产发展</t>
  </si>
  <si>
    <t>　　农村社会事业</t>
  </si>
  <si>
    <t>35</t>
  </si>
  <si>
    <t>　　农业生态资源保护</t>
  </si>
  <si>
    <t>48</t>
  </si>
  <si>
    <t>　　渔业发展</t>
  </si>
  <si>
    <t>53</t>
  </si>
  <si>
    <t>　　耕地建设与利用</t>
  </si>
  <si>
    <t>　林业和草原</t>
  </si>
  <si>
    <t>　　森林资源培育</t>
  </si>
  <si>
    <t>　　林业草原防灾减灾</t>
  </si>
  <si>
    <t>　水利</t>
  </si>
  <si>
    <t>　　水利工程建设</t>
  </si>
  <si>
    <t>　　水利工程运行与维护</t>
  </si>
  <si>
    <t>　　水资源节约管理与保护</t>
  </si>
  <si>
    <t>　　农村水利</t>
  </si>
  <si>
    <t>　　农村供水</t>
  </si>
  <si>
    <t>　巩固脱贫攻坚成果衔接乡村振兴</t>
  </si>
  <si>
    <t>　　生产发展</t>
  </si>
  <si>
    <t>　　社会发展</t>
  </si>
  <si>
    <t>　农村综合改革</t>
  </si>
  <si>
    <t>　　对村级公益事业建设的补助</t>
  </si>
  <si>
    <t>　　对村民委员会和村党支部的补助</t>
  </si>
  <si>
    <t>　　对村集体经济组织的补助</t>
  </si>
  <si>
    <t>　普惠金融发展支出</t>
  </si>
  <si>
    <t>　　农业保险保费补贴</t>
  </si>
  <si>
    <t>　　创业担保贷款贴息及奖补</t>
  </si>
  <si>
    <t>214</t>
  </si>
  <si>
    <t>　公路水路运输</t>
  </si>
  <si>
    <t>　　公路建设</t>
  </si>
  <si>
    <t>　　公路养护</t>
  </si>
  <si>
    <t>　　公路运输管理</t>
  </si>
  <si>
    <t>　　其他公路水路运输支出</t>
  </si>
  <si>
    <t>　民用航空运输</t>
  </si>
  <si>
    <t>　　民航专项运输</t>
  </si>
  <si>
    <t>　其他交通运输支出</t>
  </si>
  <si>
    <t>　　公共交通运营补助</t>
  </si>
  <si>
    <t>215</t>
  </si>
  <si>
    <t>　制造业</t>
  </si>
  <si>
    <t>　　其他制造业支出</t>
  </si>
  <si>
    <t>　工业和信息产业</t>
  </si>
  <si>
    <t>　　工程建设及运行维护</t>
  </si>
  <si>
    <t>　　产业发展</t>
  </si>
  <si>
    <t>　支持中小企业发展和管理支出</t>
  </si>
  <si>
    <t>　　其他支持中小企业发展和管理支出</t>
  </si>
  <si>
    <t>216</t>
  </si>
  <si>
    <t>　商业流通事务</t>
  </si>
  <si>
    <t>　　其他商业流通事务支出</t>
  </si>
  <si>
    <t>　涉外发展服务支出</t>
  </si>
  <si>
    <t>　　其他涉外发展服务支出</t>
  </si>
  <si>
    <t>　其他商业服务业等支出</t>
  </si>
  <si>
    <t>　　服务业基础设施建设</t>
  </si>
  <si>
    <t>217</t>
  </si>
  <si>
    <t>　金融部门行政支出</t>
  </si>
  <si>
    <t>　　金融部门其他行政支出</t>
  </si>
  <si>
    <t>　金融发展支出</t>
  </si>
  <si>
    <t>　　风险基金补助</t>
  </si>
  <si>
    <t>　其他金融支出</t>
  </si>
  <si>
    <t>　　其他金融支出</t>
  </si>
  <si>
    <t>219</t>
  </si>
  <si>
    <t>　其他支出</t>
  </si>
  <si>
    <t>220</t>
  </si>
  <si>
    <t>　自然资源事务</t>
  </si>
  <si>
    <t>　　自然资源利用与保护</t>
  </si>
  <si>
    <t>　　自然资源调查与确权登记</t>
  </si>
  <si>
    <t>　　基础测绘与地理信息监管</t>
  </si>
  <si>
    <t>　　其他自然资源事务支出</t>
  </si>
  <si>
    <t>　气象事务</t>
  </si>
  <si>
    <t>　　气象事业机构</t>
  </si>
  <si>
    <t>　　气象服务</t>
  </si>
  <si>
    <t>　　气象装备保障维护</t>
  </si>
  <si>
    <t>221</t>
  </si>
  <si>
    <t>　保障性安居工程支出</t>
  </si>
  <si>
    <t>　　农村危房改造</t>
  </si>
  <si>
    <t>　　老旧小区改造</t>
  </si>
  <si>
    <t>　　其他保障性安居工程支出</t>
  </si>
  <si>
    <t>　住房改革支出</t>
  </si>
  <si>
    <t>　　住房公积金</t>
  </si>
  <si>
    <t>　　提租补贴</t>
  </si>
  <si>
    <t>222</t>
  </si>
  <si>
    <t>　粮油物资事务</t>
  </si>
  <si>
    <t>　　粮食风险基金</t>
  </si>
  <si>
    <t>　　其他粮油物资事务支出</t>
  </si>
  <si>
    <t>224</t>
  </si>
  <si>
    <t>　应急管理事务</t>
  </si>
  <si>
    <t>　　灾害风险防治</t>
  </si>
  <si>
    <t>　　安全监管</t>
  </si>
  <si>
    <t>　　应急管理</t>
  </si>
  <si>
    <t>　　其他应急管理支出</t>
  </si>
  <si>
    <t>　消防救援事务</t>
  </si>
  <si>
    <t>　　消防应急救援</t>
  </si>
  <si>
    <t>　　其他消防救援事务支出</t>
  </si>
  <si>
    <t>　自然灾害救灾及恢复重建支出</t>
  </si>
  <si>
    <t>　　自然灾害救灾补助</t>
  </si>
  <si>
    <t>　　其他自然灾害救灾及恢复重建支出</t>
  </si>
  <si>
    <t>　其他灾害防治及应急管理支出</t>
  </si>
  <si>
    <t>　　其他灾害防治及应急管理支出</t>
  </si>
  <si>
    <t>227</t>
  </si>
  <si>
    <t>229</t>
  </si>
  <si>
    <t>　　其他支出</t>
  </si>
  <si>
    <t>232</t>
  </si>
  <si>
    <t>　地方政府一般债务付息支出</t>
  </si>
  <si>
    <t>　　地方政府一般债券付息支出</t>
  </si>
  <si>
    <t>附表6</t>
  </si>
  <si>
    <t>2026年县级一般公共预算本级支出政府经济分类明细表</t>
  </si>
  <si>
    <t>科目代码</t>
  </si>
  <si>
    <t>预算数</t>
  </si>
  <si>
    <t>金额</t>
  </si>
  <si>
    <t>基本支出</t>
  </si>
  <si>
    <t>项目支出</t>
  </si>
  <si>
    <t>为上年预算数的%</t>
  </si>
  <si>
    <t>为上年执行数的%</t>
  </si>
  <si>
    <t>501</t>
  </si>
  <si>
    <t>机关工资福利支出</t>
  </si>
  <si>
    <t>　工资奖金津补贴</t>
  </si>
  <si>
    <t>　社会保障缴费</t>
  </si>
  <si>
    <t>　住房公积金</t>
  </si>
  <si>
    <t>　其他工资福利支出</t>
  </si>
  <si>
    <t>502</t>
  </si>
  <si>
    <t>机关商品和服务支出</t>
  </si>
  <si>
    <t>　办公经费</t>
  </si>
  <si>
    <t>　会议费</t>
  </si>
  <si>
    <t>　培训费</t>
  </si>
  <si>
    <t>　专用材料购置费</t>
  </si>
  <si>
    <t>　委托业务费</t>
  </si>
  <si>
    <t>　公务接待费</t>
  </si>
  <si>
    <t>　因公出国（境）费用</t>
  </si>
  <si>
    <t>　公务用车运行维护费</t>
  </si>
  <si>
    <t>　维修（护）费</t>
  </si>
  <si>
    <t>　其他商品和服务支出</t>
  </si>
  <si>
    <t>503</t>
  </si>
  <si>
    <t>机关资本性支出</t>
  </si>
  <si>
    <t>　房屋建筑物购建</t>
  </si>
  <si>
    <t>　基础设施建设</t>
  </si>
  <si>
    <t>　公务用车购置</t>
  </si>
  <si>
    <t>　设备购置</t>
  </si>
  <si>
    <t>　大型修缮</t>
  </si>
  <si>
    <t>　其他资本性支出</t>
  </si>
  <si>
    <t>504</t>
  </si>
  <si>
    <t>机关资本性支出（基本建设）</t>
  </si>
  <si>
    <t>505</t>
  </si>
  <si>
    <t>对事业单位经常性补助</t>
  </si>
  <si>
    <t>　工资福利支出</t>
  </si>
  <si>
    <t>　商品和服务支出</t>
  </si>
  <si>
    <t>506</t>
  </si>
  <si>
    <t>对事业单位资本性补助</t>
  </si>
  <si>
    <t>　资本性支出</t>
  </si>
  <si>
    <t>　资本性支出（基本建设）</t>
  </si>
  <si>
    <t>507</t>
  </si>
  <si>
    <t>对企业补助</t>
  </si>
  <si>
    <t>　费用补贴</t>
  </si>
  <si>
    <t>　利息补贴</t>
  </si>
  <si>
    <t>　其他对企业补助</t>
  </si>
  <si>
    <t>509</t>
  </si>
  <si>
    <t>对个人和家庭的补助</t>
  </si>
  <si>
    <t>　社会福利和救助</t>
  </si>
  <si>
    <t>　助学金</t>
  </si>
  <si>
    <t>　个人农业生产补贴</t>
  </si>
  <si>
    <t>　离退休费</t>
  </si>
  <si>
    <t>　其他对个人和家庭的补助</t>
  </si>
  <si>
    <t>510</t>
  </si>
  <si>
    <t>对社会保障基金补助</t>
  </si>
  <si>
    <t>　对社会保险基金补助</t>
  </si>
  <si>
    <t>511</t>
  </si>
  <si>
    <t>债务利息及费用支出</t>
  </si>
  <si>
    <t>　国内债务付息</t>
  </si>
  <si>
    <t>512</t>
  </si>
  <si>
    <t>债务还本支出</t>
  </si>
  <si>
    <t>　国内债务还本</t>
  </si>
  <si>
    <t>514</t>
  </si>
  <si>
    <t>预备费及预留</t>
  </si>
  <si>
    <t>　预备费</t>
  </si>
  <si>
    <t>599</t>
  </si>
  <si>
    <t>表7</t>
  </si>
  <si>
    <t>2026年一般公共预算安排的税收返还
及一般性转移支付分项目草案表</t>
  </si>
  <si>
    <r>
      <rPr>
        <sz val="12"/>
        <color indexed="8"/>
        <rFont val="黑体"/>
        <charset val="134"/>
      </rPr>
      <t>项</t>
    </r>
    <r>
      <rPr>
        <sz val="12"/>
        <color indexed="8"/>
        <rFont val="Arial"/>
        <charset val="0"/>
      </rPr>
      <t>      </t>
    </r>
    <r>
      <rPr>
        <sz val="12"/>
        <color indexed="8"/>
        <rFont val="黑体"/>
        <charset val="134"/>
      </rPr>
      <t xml:space="preserve"> 目</t>
    </r>
  </si>
  <si>
    <t>合    计</t>
  </si>
  <si>
    <t>一、税收返还</t>
  </si>
  <si>
    <t xml:space="preserve">    其中：所得税基数返还</t>
  </si>
  <si>
    <t xml:space="preserve">          成品油税费改革税收返还</t>
  </si>
  <si>
    <t xml:space="preserve">          增值税税收返还</t>
  </si>
  <si>
    <t xml:space="preserve">          消费税税收返还</t>
  </si>
  <si>
    <t xml:space="preserve">          增值税“五五分享”税收返还</t>
  </si>
  <si>
    <t xml:space="preserve">          其他税收返还</t>
  </si>
  <si>
    <t>二、一般性转移支付</t>
  </si>
  <si>
    <t xml:space="preserve">    （一）均衡性转移支付         </t>
  </si>
  <si>
    <r>
      <rPr>
        <sz val="12"/>
        <rFont val="宋体"/>
        <charset val="134"/>
      </rPr>
      <t xml:space="preserve">    </t>
    </r>
    <r>
      <rPr>
        <sz val="12"/>
        <rFont val="宋体"/>
        <charset val="134"/>
      </rPr>
      <t>（二）县级基本财力保障机制奖补资金</t>
    </r>
    <r>
      <rPr>
        <sz val="12"/>
        <rFont val="Microsoft Sans Serif"/>
        <charset val="134"/>
      </rPr>
      <t xml:space="preserve">         </t>
    </r>
  </si>
  <si>
    <t xml:space="preserve">    （三）结算补助</t>
  </si>
  <si>
    <r>
      <rPr>
        <sz val="12"/>
        <rFont val="宋体"/>
        <charset val="134"/>
      </rPr>
      <t xml:space="preserve">    （四）资源枯竭型城市转移支付补助</t>
    </r>
    <r>
      <rPr>
        <sz val="12"/>
        <rFont val="Microsoft Sans Serif"/>
        <charset val="134"/>
      </rPr>
      <t xml:space="preserve">         </t>
    </r>
  </si>
  <si>
    <t xml:space="preserve">    （五）企业事业单位划转补助</t>
  </si>
  <si>
    <r>
      <rPr>
        <sz val="12"/>
        <rFont val="宋体"/>
        <charset val="134"/>
      </rPr>
      <t xml:space="preserve">    （六）产粮（油）大县奖励资金</t>
    </r>
    <r>
      <rPr>
        <sz val="12"/>
        <rFont val="Microsoft Sans Serif"/>
        <charset val="134"/>
      </rPr>
      <t xml:space="preserve">         </t>
    </r>
  </si>
  <si>
    <r>
      <rPr>
        <sz val="12"/>
        <rFont val="宋体"/>
        <charset val="134"/>
      </rPr>
      <t xml:space="preserve">    （七）重点生态功能区转移支付</t>
    </r>
    <r>
      <rPr>
        <sz val="12"/>
        <rFont val="Microsoft Sans Serif"/>
        <charset val="134"/>
      </rPr>
      <t xml:space="preserve">         </t>
    </r>
  </si>
  <si>
    <t xml:space="preserve">    （八）固定数额补助</t>
  </si>
  <si>
    <r>
      <rPr>
        <sz val="12"/>
        <rFont val="宋体"/>
        <charset val="134"/>
      </rPr>
      <t xml:space="preserve">    （九）革命老区转移支付</t>
    </r>
    <r>
      <rPr>
        <sz val="12"/>
        <rFont val="Microsoft Sans Serif"/>
        <charset val="134"/>
      </rPr>
      <t xml:space="preserve">         </t>
    </r>
  </si>
  <si>
    <r>
      <rPr>
        <sz val="12"/>
        <rFont val="宋体"/>
        <charset val="134"/>
      </rPr>
      <t xml:space="preserve">    （十）边境地区转移支付</t>
    </r>
    <r>
      <rPr>
        <sz val="12"/>
        <rFont val="Microsoft Sans Serif"/>
        <charset val="134"/>
      </rPr>
      <t xml:space="preserve">         </t>
    </r>
  </si>
  <si>
    <r>
      <rPr>
        <sz val="12"/>
        <rFont val="Microsoft Sans Serif"/>
        <charset val="134"/>
      </rPr>
      <t xml:space="preserve">        </t>
    </r>
    <r>
      <rPr>
        <sz val="12"/>
        <rFont val="宋体"/>
        <charset val="134"/>
      </rPr>
      <t>（十一）</t>
    </r>
    <r>
      <rPr>
        <sz val="12"/>
        <rFont val="Microsoft Sans Serif"/>
        <charset val="134"/>
      </rPr>
      <t xml:space="preserve"> </t>
    </r>
    <r>
      <rPr>
        <sz val="12"/>
        <rFont val="宋体"/>
        <charset val="134"/>
      </rPr>
      <t>巩固脱贫攻坚成果衔接乡村振兴转移支付收入</t>
    </r>
  </si>
  <si>
    <r>
      <rPr>
        <sz val="12"/>
        <rFont val="Microsoft Sans Serif"/>
        <charset val="134"/>
      </rPr>
      <t xml:space="preserve">        </t>
    </r>
    <r>
      <rPr>
        <sz val="12"/>
        <rFont val="宋体"/>
        <charset val="134"/>
      </rPr>
      <t>（十二）增值税留抵退税转移支付收入</t>
    </r>
  </si>
  <si>
    <r>
      <rPr>
        <sz val="12"/>
        <rFont val="Microsoft Sans Serif"/>
        <charset val="134"/>
      </rPr>
      <t xml:space="preserve">        </t>
    </r>
    <r>
      <rPr>
        <sz val="12"/>
        <rFont val="宋体"/>
        <charset val="134"/>
      </rPr>
      <t>（十一）</t>
    </r>
    <r>
      <rPr>
        <sz val="12"/>
        <rFont val="Microsoft Sans Serif"/>
        <charset val="134"/>
      </rPr>
      <t xml:space="preserve"> </t>
    </r>
    <r>
      <rPr>
        <sz val="12"/>
        <rFont val="宋体"/>
        <charset val="134"/>
      </rPr>
      <t>其他退税减税降费转移支付收入</t>
    </r>
  </si>
  <si>
    <r>
      <rPr>
        <sz val="12"/>
        <rFont val="Microsoft Sans Serif"/>
        <charset val="134"/>
      </rPr>
      <t xml:space="preserve">        </t>
    </r>
    <r>
      <rPr>
        <sz val="12"/>
        <rFont val="宋体"/>
        <charset val="134"/>
      </rPr>
      <t>（十一）</t>
    </r>
    <r>
      <rPr>
        <sz val="12"/>
        <rFont val="Microsoft Sans Serif"/>
        <charset val="134"/>
      </rPr>
      <t xml:space="preserve"> </t>
    </r>
    <r>
      <rPr>
        <sz val="12"/>
        <rFont val="宋体"/>
        <charset val="134"/>
      </rPr>
      <t>其他一般性转移支付收入</t>
    </r>
  </si>
  <si>
    <t xml:space="preserve">    （十二）共同财政事权转移支付         </t>
  </si>
  <si>
    <t xml:space="preserve">     其中：公共安全共同财政事权转移支付支出</t>
  </si>
  <si>
    <t xml:space="preserve"> 教育共同财政事权转移支付支出</t>
  </si>
  <si>
    <t xml:space="preserve"> 科学技术共同财政事权转移支付收入</t>
  </si>
  <si>
    <t xml:space="preserve"> 文化旅游体育与传媒共同财政事权转移支付收入</t>
  </si>
  <si>
    <t xml:space="preserve"> 社会保障和就业共同财政事权转移支付支出</t>
  </si>
  <si>
    <t xml:space="preserve"> 医疗卫生共同财政事权转移支付支出</t>
  </si>
  <si>
    <t xml:space="preserve"> 节能环保共同财政事权转移支付支出</t>
  </si>
  <si>
    <t xml:space="preserve"> 农林水共同财政事权转移支付支出</t>
  </si>
  <si>
    <t xml:space="preserve"> 交通运输共同财政事权转移支付支出</t>
  </si>
  <si>
    <t xml:space="preserve"> 住房保障共同财政事权转移支付支出</t>
  </si>
  <si>
    <t xml:space="preserve"> 灾害防治及应急管理共同财政事权转移支付收入</t>
  </si>
  <si>
    <t xml:space="preserve"> 其他共同事权转移支付</t>
  </si>
  <si>
    <t>表8</t>
  </si>
  <si>
    <r>
      <rPr>
        <sz val="12"/>
        <color rgb="FF000000"/>
        <rFont val="黑体"/>
        <charset val="134"/>
      </rPr>
      <t>项</t>
    </r>
    <r>
      <rPr>
        <sz val="12"/>
        <color indexed="8"/>
        <rFont val="Arial"/>
        <charset val="0"/>
      </rPr>
      <t>      </t>
    </r>
    <r>
      <rPr>
        <sz val="12"/>
        <color rgb="FF000000"/>
        <rFont val="黑体"/>
        <charset val="134"/>
      </rPr>
      <t xml:space="preserve"> 目（其中项为参考项）</t>
    </r>
  </si>
  <si>
    <t>一、一般公共服务方面</t>
  </si>
  <si>
    <t>二、国防方面</t>
  </si>
  <si>
    <t>三、公共安全方面</t>
  </si>
  <si>
    <t>四、教育方面</t>
  </si>
  <si>
    <t>五、科学技术方面</t>
  </si>
  <si>
    <t xml:space="preserve">    其中：人才建设资金</t>
  </si>
  <si>
    <t xml:space="preserve">         科技创新发展资金</t>
  </si>
  <si>
    <t>六、文化旅游体育与传媒方面</t>
  </si>
  <si>
    <t xml:space="preserve">    其中：宣传文化旅游发展资金</t>
  </si>
  <si>
    <t>七、社会保障和就业方面</t>
  </si>
  <si>
    <t xml:space="preserve">    其中：残疾人康复和就业资金</t>
  </si>
  <si>
    <t xml:space="preserve">         基本建设投资</t>
  </si>
  <si>
    <t>八、卫生健康方面</t>
  </si>
  <si>
    <t xml:space="preserve">    其中：卫生健康资金</t>
  </si>
  <si>
    <t>九、节能环保方面</t>
  </si>
  <si>
    <t xml:space="preserve">    其中：环境污染防治资金</t>
  </si>
  <si>
    <t xml:space="preserve">         住房和城镇化建设资金</t>
  </si>
  <si>
    <t>十、城乡社区方面</t>
  </si>
  <si>
    <t xml:space="preserve">    其中：基本建设投资</t>
  </si>
  <si>
    <t>十一、农林水方面</t>
  </si>
  <si>
    <t xml:space="preserve">    其中：乡村振兴重大专项资金</t>
  </si>
  <si>
    <t>十二、交通运输方面</t>
  </si>
  <si>
    <t xml:space="preserve">    其中：交通发展资金</t>
  </si>
  <si>
    <t>十三、资源勘探工业信息等方面</t>
  </si>
  <si>
    <t xml:space="preserve">    其中：工业转型发展资金</t>
  </si>
  <si>
    <t>十四、商业服务业等方面</t>
  </si>
  <si>
    <t xml:space="preserve">         商贸发展和市场开拓资金</t>
  </si>
  <si>
    <t>十五、金融方面</t>
  </si>
  <si>
    <t xml:space="preserve">    其中：金融发展资金</t>
  </si>
  <si>
    <t>十六、自然资源海洋气象等方面</t>
  </si>
  <si>
    <t xml:space="preserve">    其中：国土勘探和治理资金</t>
  </si>
  <si>
    <t>十七、住房保障方面</t>
  </si>
  <si>
    <t>十八、粮油物资储备方面</t>
  </si>
  <si>
    <t>十九、灾害防治及应急管理方面</t>
  </si>
  <si>
    <t xml:space="preserve">    其中：安全生产和应急管理资金</t>
  </si>
  <si>
    <t xml:space="preserve">         金融发展资金</t>
  </si>
  <si>
    <t>二十、其他方面</t>
  </si>
  <si>
    <t>表9</t>
  </si>
  <si>
    <t>2026年一般公共预算安排的税收返还
及转移支付分地区预算表</t>
  </si>
  <si>
    <t>地     区</t>
  </si>
  <si>
    <t>税收返还</t>
  </si>
  <si>
    <t>一般性转移支付</t>
  </si>
  <si>
    <t>专项转移支付</t>
  </si>
  <si>
    <t>古泉</t>
  </si>
  <si>
    <t>陈王</t>
  </si>
  <si>
    <t>凤 凰</t>
  </si>
  <si>
    <t>吉 山</t>
  </si>
  <si>
    <t>左 营</t>
  </si>
  <si>
    <t>大 埝</t>
  </si>
  <si>
    <t>李进士堂</t>
  </si>
  <si>
    <t>旧 城</t>
  </si>
  <si>
    <t>董 口</t>
  </si>
  <si>
    <t>临 卜</t>
  </si>
  <si>
    <t>富 春</t>
  </si>
  <si>
    <t>什 集</t>
  </si>
  <si>
    <t>彭 楼</t>
  </si>
  <si>
    <t>闫 什</t>
  </si>
  <si>
    <t>红 船</t>
  </si>
  <si>
    <t>引 马</t>
  </si>
  <si>
    <t>郑 营</t>
  </si>
  <si>
    <t>表10</t>
  </si>
  <si>
    <t>一、港口建设费收入</t>
  </si>
  <si>
    <t>二、国有土地使用权出让收入</t>
  </si>
  <si>
    <t>三、彩票公益金收入</t>
  </si>
  <si>
    <t>四、城市基础设施配套费收入</t>
  </si>
  <si>
    <t>五、污水处理费收入</t>
  </si>
  <si>
    <t>六、彩票发行机构和彩票销售机构的业务费用</t>
  </si>
  <si>
    <t>七、专项债务对应项目专项收入</t>
  </si>
  <si>
    <t>八、其他政府性基金收入</t>
  </si>
  <si>
    <t>本年收入合计</t>
  </si>
  <si>
    <t xml:space="preserve">    地方政府专项债务转贷收入</t>
  </si>
  <si>
    <t xml:space="preserve">    上级补助收入</t>
  </si>
  <si>
    <t>表11</t>
  </si>
  <si>
    <t>一、文化体育传媒支出</t>
  </si>
  <si>
    <t xml:space="preserve">    国家电影事业发展专项资金安排的支出</t>
  </si>
  <si>
    <t xml:space="preserve">    旅游发展基金支出</t>
  </si>
  <si>
    <t>二、社会保障和就业支出</t>
  </si>
  <si>
    <t xml:space="preserve">    大中型水库移民后期扶持基金支出</t>
  </si>
  <si>
    <t>三、城乡社区支出</t>
  </si>
  <si>
    <t xml:space="preserve">    国有土地使用权出让收入安排的支出</t>
  </si>
  <si>
    <t xml:space="preserve">    农业土地开发资金安排的支出</t>
  </si>
  <si>
    <t xml:space="preserve">    城市基础设施配套费安排的支出</t>
  </si>
  <si>
    <t xml:space="preserve">    污水处理费安排的支出</t>
  </si>
  <si>
    <t xml:space="preserve">    棚户区改造专项债券收入安排的支出</t>
  </si>
  <si>
    <t xml:space="preserve">    国有土地使用权出让收入对应专项债务收入安排的支出</t>
  </si>
  <si>
    <t xml:space="preserve">    超长期特别国债安排的支出</t>
  </si>
  <si>
    <t>四、农林水支出</t>
  </si>
  <si>
    <t xml:space="preserve">    国家重大水利工程建设基金安排的支出</t>
  </si>
  <si>
    <t>五、交通运输支出</t>
  </si>
  <si>
    <t xml:space="preserve">    港口建设费及对应债务收入安排的支出</t>
  </si>
  <si>
    <t xml:space="preserve">    民航发展基金支出</t>
  </si>
  <si>
    <t>六、资源勘探工业信息等支出</t>
  </si>
  <si>
    <t>六、其他支出</t>
  </si>
  <si>
    <t xml:space="preserve">    其他政府性基金及对应专项债务收入安排的支出</t>
  </si>
  <si>
    <t xml:space="preserve">    彩票发行销售机构业务费安排的支出</t>
  </si>
  <si>
    <t xml:space="preserve">    彩票公益金及对应专项债务收入安排的支出</t>
  </si>
  <si>
    <t xml:space="preserve">    其他支出</t>
  </si>
  <si>
    <t>七、债务付息支出</t>
  </si>
  <si>
    <t>本年基金支出合计</t>
  </si>
  <si>
    <t xml:space="preserve">    地方政府专项债务还本支出</t>
  </si>
  <si>
    <t xml:space="preserve">    调出资金</t>
  </si>
  <si>
    <t xml:space="preserve">    支出总计</t>
  </si>
  <si>
    <t>表12</t>
  </si>
  <si>
    <t>表13</t>
  </si>
  <si>
    <t>表14</t>
  </si>
  <si>
    <t>项       目</t>
  </si>
  <si>
    <t>金   额</t>
  </si>
  <si>
    <t>一、国家电影事业发展专项资金</t>
  </si>
  <si>
    <t>二、旅游发展基金</t>
  </si>
  <si>
    <t>三、大中型水库移民后期扶持基金</t>
  </si>
  <si>
    <t>四、国有土地使用权出让收入及对应专项债务收入安排的支出</t>
  </si>
  <si>
    <t>五、国家重大水利工程建设基金</t>
  </si>
  <si>
    <t>六、港口建设费安排的支出</t>
  </si>
  <si>
    <t>七、民航发展基金</t>
  </si>
  <si>
    <t>八、彩票公益金及彩票发行销售机构业务费安排的支出</t>
  </si>
  <si>
    <t>九、其他政府性基金及对应专项债务收入安排的支出</t>
  </si>
  <si>
    <t>备注：没有对下转移支付也要公开空表。</t>
  </si>
  <si>
    <t>表15</t>
  </si>
  <si>
    <t>地  区</t>
  </si>
  <si>
    <t>未落实到地区数</t>
  </si>
  <si>
    <t>表16</t>
  </si>
  <si>
    <t>一、利润收入</t>
  </si>
  <si>
    <t xml:space="preserve">    石油石化企业利润收入</t>
  </si>
  <si>
    <t xml:space="preserve">    煤炭企业利润收入</t>
  </si>
  <si>
    <t xml:space="preserve">    有色冶金采掘企业利润收入</t>
  </si>
  <si>
    <t xml:space="preserve">    钢铁企业利润收入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</si>
  <si>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</si>
  <si>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</si>
  <si>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</si>
  <si>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</si>
  <si>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</si>
  <si>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t>
  </si>
  <si>
    <t xml:space="preserve">     其他国有资本经营预算企业股利、股息收入</t>
  </si>
  <si>
    <t>三、产权转让收入</t>
  </si>
  <si>
    <t xml:space="preserve">    国有股减持收入</t>
  </si>
  <si>
    <t xml:space="preserve">    国有股权、股份转让收入</t>
  </si>
  <si>
    <t>四、清算收入</t>
  </si>
  <si>
    <t xml:space="preserve">    国有股权、股份清算收入</t>
  </si>
  <si>
    <t xml:space="preserve">    国有独资企业清算收入</t>
  </si>
  <si>
    <t>五、其他国有资本经营预算收入</t>
  </si>
  <si>
    <t>表17</t>
  </si>
  <si>
    <t>国有资本经营预算支出</t>
  </si>
  <si>
    <t xml:space="preserve">    解决历史遗留问题及改革成本支出</t>
  </si>
  <si>
    <t xml:space="preserve">    其中：“三供一业”移交补助支出</t>
  </si>
  <si>
    <t xml:space="preserve">          国有企业办职教幼教补助支出</t>
  </si>
  <si>
    <t xml:space="preserve">    其他国有资本经营预算支出</t>
  </si>
  <si>
    <t>本年支出合计</t>
  </si>
  <si>
    <t xml:space="preserve">    结转下年</t>
  </si>
  <si>
    <t>表18</t>
  </si>
  <si>
    <t xml:space="preserve">    国有控股公司股利、股息收入</t>
  </si>
  <si>
    <t xml:space="preserve">    国有参股公司股利、股息收入</t>
  </si>
  <si>
    <t xml:space="preserve">    其他国有资本经营预算企业股利、股息收入</t>
  </si>
  <si>
    <t xml:space="preserve">    上年结余收入</t>
  </si>
  <si>
    <t>表19</t>
  </si>
  <si>
    <t xml:space="preserve">     ....</t>
  </si>
  <si>
    <t xml:space="preserve">    国有资本经营预算转移支付支出</t>
  </si>
  <si>
    <t>表20</t>
  </si>
  <si>
    <t>2026年鄄城县对下国有资本经营预算转移支付
分项目分地区预算表</t>
  </si>
  <si>
    <t>地   区</t>
  </si>
  <si>
    <t>其中：</t>
  </si>
  <si>
    <t>国有企业退休人员社会化管理补助支出</t>
  </si>
  <si>
    <t>国有企业办职教幼教补助支出</t>
  </si>
  <si>
    <t>......</t>
  </si>
  <si>
    <t>表21</t>
  </si>
  <si>
    <t>项   目</t>
  </si>
  <si>
    <t>一、企业职工基本养老保险基金收入</t>
  </si>
  <si>
    <t xml:space="preserve">    其中：保险费收入</t>
  </si>
  <si>
    <t xml:space="preserve">          财政补贴收入</t>
  </si>
  <si>
    <t xml:space="preserve">          利息收入</t>
  </si>
  <si>
    <t xml:space="preserve">          委托投资收益</t>
  </si>
  <si>
    <t xml:space="preserve">          转移收入</t>
  </si>
  <si>
    <t xml:space="preserve">          其他收入</t>
  </si>
  <si>
    <t>二、机关事业单位基本养老保险基金收入</t>
  </si>
  <si>
    <t xml:space="preserve"> --</t>
  </si>
  <si>
    <t>三、城乡居民基本养老保险基金收入</t>
  </si>
  <si>
    <t>四、职工基本医疗保险基金收入</t>
  </si>
  <si>
    <t>五、城乡居民基本医疗保险基金收入</t>
  </si>
  <si>
    <t>六、工伤保险基金收入</t>
  </si>
  <si>
    <t>七、失业保险基金收入</t>
  </si>
  <si>
    <t>社会保险基金收入小计</t>
  </si>
  <si>
    <t>其中：保险费收入</t>
  </si>
  <si>
    <t xml:space="preserve">      财政补贴收入</t>
  </si>
  <si>
    <t xml:space="preserve">      利息收入</t>
  </si>
  <si>
    <t xml:space="preserve">      委托投资收益</t>
  </si>
  <si>
    <t xml:space="preserve">      转移收入</t>
  </si>
  <si>
    <t xml:space="preserve">      其他收入</t>
  </si>
  <si>
    <t>上级补助收入</t>
  </si>
  <si>
    <t xml:space="preserve">    其中：工伤保险基金</t>
  </si>
  <si>
    <t xml:space="preserve">          失业保险基金</t>
  </si>
  <si>
    <t>社会保险基金收入合计</t>
  </si>
  <si>
    <t>备注：具体险种应按统筹级次进行公开，统筹级次为市级统筹及以上的险种，县级预算公开不涉及该项内容，应自行删除。</t>
  </si>
  <si>
    <t>表22</t>
  </si>
  <si>
    <t>一、企业职工基本养老保险基金支出</t>
  </si>
  <si>
    <t xml:space="preserve">    其中：基本养老金</t>
  </si>
  <si>
    <t xml:space="preserve">          丧葬抚恤补助</t>
  </si>
  <si>
    <t xml:space="preserve">          转移支出</t>
  </si>
  <si>
    <t xml:space="preserve">          其他企业职工基本养老保险基金支出</t>
  </si>
  <si>
    <t>二、机关事业单位基本养老保险基金支出</t>
  </si>
  <si>
    <t xml:space="preserve">    其中：基本养老金支出</t>
  </si>
  <si>
    <t xml:space="preserve">          其他机关事业单位基本养老保险基金支出</t>
  </si>
  <si>
    <t>三、城乡居民基本养老保险基金支出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</si>
  <si>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</si>
  <si>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</si>
  <si>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</si>
  <si>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</si>
  <si>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四、职工基本医疗保险基金支出</t>
  </si>
  <si>
    <t xml:space="preserve">    其中：职工基本医疗保险统筹基金</t>
  </si>
  <si>
    <t xml:space="preserve">          职工基本医疗保险个人账户基金</t>
  </si>
  <si>
    <t xml:space="preserve">          其他职工基本医疗保险基金支出</t>
  </si>
  <si>
    <t>五、城乡居民基本医疗保险基金支出</t>
  </si>
  <si>
    <t xml:space="preserve">    其中：城乡居民基本医疗保险基金医疗待遇支出</t>
  </si>
  <si>
    <t xml:space="preserve">          城乡居民大病保险支出</t>
  </si>
  <si>
    <t xml:space="preserve">          其他城乡居民基本医疗保险基金支出</t>
  </si>
  <si>
    <t>六、工伤保险基金支出</t>
  </si>
  <si>
    <t xml:space="preserve">    其中：工伤保险待遇</t>
  </si>
  <si>
    <t xml:space="preserve">          劳动能力鉴定支出</t>
  </si>
  <si>
    <t xml:space="preserve">          工伤预防费用支出</t>
  </si>
  <si>
    <t xml:space="preserve">          其他工伤保险基金支出</t>
  </si>
  <si>
    <t>七、失业保险基金支出</t>
  </si>
  <si>
    <t xml:space="preserve">    其中：失业保险金</t>
  </si>
  <si>
    <t xml:space="preserve">          医疗保险费</t>
  </si>
  <si>
    <t xml:space="preserve">          职业培训和职业介绍补贴</t>
  </si>
  <si>
    <t xml:space="preserve">          稳定岗位补贴支出</t>
  </si>
  <si>
    <t xml:space="preserve">          技能提升补贴支出</t>
  </si>
  <si>
    <t xml:space="preserve">          其他费用支出</t>
  </si>
  <si>
    <t xml:space="preserve">          其他失业保险基金支出</t>
  </si>
  <si>
    <t>社会保险基金支出小计</t>
  </si>
  <si>
    <t xml:space="preserve">    其中：社会保险待遇支出</t>
  </si>
  <si>
    <t xml:space="preserve">          其他支出</t>
  </si>
  <si>
    <t>上解上级支出</t>
  </si>
  <si>
    <t>社会保险基金支出合计</t>
  </si>
  <si>
    <t>表23</t>
  </si>
  <si>
    <t>2026年末鄄城社会保险基金预算结余预算表（代编）</t>
  </si>
  <si>
    <t>项      目</t>
  </si>
  <si>
    <t>年末滚存结余合计</t>
  </si>
  <si>
    <t>一、企业职工基本养老保险基金</t>
  </si>
  <si>
    <t>二、机关事业单位基本养老保险基金</t>
  </si>
  <si>
    <t>三、城乡居民基本养老保险基金</t>
  </si>
  <si>
    <t>四、职工基本医疗保险基金</t>
  </si>
  <si>
    <t>五、城乡居民基本医疗保险基金</t>
  </si>
  <si>
    <t>六、工伤保险基金</t>
  </si>
  <si>
    <t>七、失业保险基金</t>
  </si>
  <si>
    <t>表24</t>
  </si>
  <si>
    <t>表25</t>
  </si>
  <si>
    <t>表26</t>
  </si>
  <si>
    <t>2026年末鄄城县本级社会保险基金预算结余草案表</t>
  </si>
  <si>
    <t>一、机关事业单位基本养老保险基金</t>
  </si>
  <si>
    <t>二、城乡居民基本养老保险基金</t>
  </si>
  <si>
    <t>三、职工基本医疗保险基金</t>
  </si>
  <si>
    <t>四、城乡居民基本医疗保险基金</t>
  </si>
  <si>
    <t>五、工伤保险基金</t>
  </si>
  <si>
    <t>六、失业保险基金</t>
  </si>
  <si>
    <t>表27</t>
  </si>
  <si>
    <t>2024年政府债务余额</t>
  </si>
  <si>
    <t>2025年新增债务限额</t>
  </si>
  <si>
    <t>2025年政府债务限额</t>
  </si>
  <si>
    <t>2025年政府债务余额</t>
  </si>
  <si>
    <t>鄄城县</t>
  </si>
  <si>
    <t>表28</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</si>
  <si>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</si>
  <si>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</si>
  <si>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</si>
  <si>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</si>
  <si>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</si>
  <si>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</si>
  <si>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五、2025年末地方政府一般债务余额执行数</t>
  </si>
  <si>
    <t>备注：</t>
  </si>
  <si>
    <t>1.根据《财政部关于进一步加强地方政府主权外贷预算管理的通知》，中央转贷地方的国际金融组织和外国政府贷款数按照实际提款使用金额编列。</t>
  </si>
  <si>
    <t>2.政府外贷跨年度汇总损益等导致的变动已纳入2025年末地方政府一般债务余额执行数。</t>
  </si>
  <si>
    <t>表29</t>
  </si>
  <si>
    <t>2024年政府一般债务余额</t>
  </si>
  <si>
    <t>2025年新增一般债务限额</t>
  </si>
  <si>
    <t>2025年政府一般债务限额</t>
  </si>
  <si>
    <t>2025年政府一般债务余额</t>
  </si>
  <si>
    <t>表30</t>
  </si>
  <si>
    <t>项  目</t>
  </si>
  <si>
    <t>一、2024年末地方政府专项债务余额实际数</t>
  </si>
  <si>
    <t>二、2025年末地方政府专项债务余额限额</t>
  </si>
  <si>
    <t>三、2025年地方政府专项债务发行额</t>
  </si>
  <si>
    <t>四、2025年地方政府专项债务还本额</t>
  </si>
  <si>
    <t>五、2025年末地方政府专项债务余额执行数</t>
  </si>
  <si>
    <t>表31</t>
  </si>
  <si>
    <t>2024年政府
专项债务余额</t>
  </si>
  <si>
    <t>2025年新增
专项债务限额</t>
  </si>
  <si>
    <t>2025年政府
专项债务限额</t>
  </si>
  <si>
    <t>2025年政府
专项债务余额</t>
  </si>
  <si>
    <t>表32</t>
  </si>
  <si>
    <t>合计</t>
  </si>
  <si>
    <t>一般债券额度</t>
  </si>
  <si>
    <t>专项债券额度</t>
  </si>
  <si>
    <t>小计</t>
  </si>
  <si>
    <t>新增一般
债券</t>
  </si>
  <si>
    <t>再融资一般债券</t>
  </si>
  <si>
    <t>新增专项债券</t>
  </si>
  <si>
    <t>再融资
专项债券</t>
  </si>
  <si>
    <t>表33</t>
  </si>
  <si>
    <t>债券类型</t>
  </si>
  <si>
    <t>地区</t>
  </si>
  <si>
    <t>余额</t>
  </si>
  <si>
    <t>2026年</t>
  </si>
  <si>
    <t>2027年</t>
  </si>
  <si>
    <t>2028年</t>
  </si>
  <si>
    <t>2029年及以后年度</t>
  </si>
  <si>
    <t>偿还资金来源</t>
  </si>
  <si>
    <t>一般债券</t>
  </si>
  <si>
    <t>一般公共预算</t>
  </si>
  <si>
    <t>新增债券</t>
  </si>
  <si>
    <t>置换债券</t>
  </si>
  <si>
    <t>再融资债券</t>
  </si>
  <si>
    <t>专项债券</t>
  </si>
  <si>
    <t>政府性基金预算</t>
  </si>
  <si>
    <t>表34</t>
  </si>
  <si>
    <t>地方政府新增债券</t>
  </si>
  <si>
    <t>政府外贷</t>
  </si>
  <si>
    <t>鄄城县基层医疗卫生机构标准化建设项目</t>
  </si>
  <si>
    <t>鄄城县董楼佳苑安置房建设项目</t>
  </si>
  <si>
    <t>2023年鄄城县19万亩农田基础设施改造提升项目</t>
  </si>
  <si>
    <t>鄄城县污水处理设施提标改造工程项目</t>
  </si>
  <si>
    <t>鄄城县市民中心项目</t>
  </si>
  <si>
    <t>鄄城县人民医院创三级医院重点专科及十大中心建设项目</t>
  </si>
  <si>
    <t>鄄城县智慧停车建设项目</t>
  </si>
  <si>
    <t>鄄城铁路货运站项目一期铁路专用线工程</t>
  </si>
  <si>
    <t>2023年鄄城县老旧小区改造项目</t>
  </si>
  <si>
    <t>鄄城水库调水工程</t>
  </si>
  <si>
    <t>鄄城县污水处理配套工程</t>
  </si>
  <si>
    <t>鲁西南能源港基础设施建设项目</t>
  </si>
  <si>
    <t>鄄城高性能新材料产业园基础设施建设项目</t>
  </si>
  <si>
    <t>鄄城县政府投资项目</t>
  </si>
  <si>
    <t>鄄城县存量政府投资项目收尾项目</t>
  </si>
  <si>
    <t>鄄城智慧农业物流产业园</t>
  </si>
  <si>
    <t>鄄城县农村供水安全保障提升工程</t>
  </si>
  <si>
    <t>鄄城县小计</t>
  </si>
  <si>
    <t>表35</t>
  </si>
  <si>
    <t>占比%</t>
  </si>
  <si>
    <t>一、交通基础设施</t>
  </si>
  <si>
    <t>（一）铁路</t>
  </si>
  <si>
    <t>（二）收费公路</t>
  </si>
  <si>
    <t>（三）机场（不含通用机场）</t>
  </si>
  <si>
    <t>（四）水运</t>
  </si>
  <si>
    <t>（五）城市轨道交通</t>
  </si>
  <si>
    <t>（六）城市停车场</t>
  </si>
  <si>
    <t>二、能源</t>
  </si>
  <si>
    <t>（一）天然气管网和储气设施</t>
  </si>
  <si>
    <t>（二）城乡电网（农村电网改造升级和城市配电网）</t>
  </si>
  <si>
    <t>三、农林水利</t>
  </si>
  <si>
    <t>（一）农业</t>
  </si>
  <si>
    <t>（二）水利</t>
  </si>
  <si>
    <t>（三）林业</t>
  </si>
  <si>
    <t>四、生态环保</t>
  </si>
  <si>
    <t>五、社会事业</t>
  </si>
  <si>
    <t>（一）卫生健康</t>
  </si>
  <si>
    <t>（二）教育</t>
  </si>
  <si>
    <t>（三）养老</t>
  </si>
  <si>
    <t>（四）文化旅游</t>
  </si>
  <si>
    <t>（五）其他社会事业</t>
  </si>
  <si>
    <t>六、城乡冷链等物流基础设施</t>
  </si>
  <si>
    <t>七、市政和产业园区基础设施</t>
  </si>
  <si>
    <t>八、国家重大战略项目</t>
  </si>
  <si>
    <t>九、保障性安居工程</t>
  </si>
  <si>
    <t>（一）城镇老旧小区改造</t>
  </si>
  <si>
    <t>（二）保障性租赁住房</t>
  </si>
  <si>
    <t>（三）棚户区改造</t>
  </si>
  <si>
    <t>十、偿还存量债务</t>
  </si>
  <si>
    <t>表36</t>
  </si>
  <si>
    <t>发行日期</t>
  </si>
  <si>
    <t>债券种类</t>
  </si>
  <si>
    <t>期限</t>
  </si>
  <si>
    <t>利率</t>
  </si>
  <si>
    <t>发行量</t>
  </si>
  <si>
    <t>备注</t>
  </si>
  <si>
    <t>新增债券小计</t>
  </si>
  <si>
    <t>再融资债券小计</t>
  </si>
  <si>
    <t>各期地方政府债券发行信息已在中债登网站公开，可通过网上查询。</t>
  </si>
  <si>
    <t>表37</t>
  </si>
  <si>
    <t>全县</t>
  </si>
  <si>
    <t>县本级</t>
  </si>
  <si>
    <t>一、2025年发行执行数</t>
  </si>
  <si>
    <t>（一）一般债券</t>
  </si>
  <si>
    <t xml:space="preserve">  其中：再融资债券</t>
  </si>
  <si>
    <t>（二）专项债券</t>
  </si>
  <si>
    <t>二、2025年还本执行数</t>
  </si>
  <si>
    <t>三、2025年付息执行数</t>
  </si>
  <si>
    <t>四、2026年还本预算数</t>
  </si>
  <si>
    <t xml:space="preserve">      财政预算安排</t>
  </si>
  <si>
    <t>五、2026年付息预算数</t>
  </si>
  <si>
    <t>表38</t>
  </si>
  <si>
    <t>金    额</t>
  </si>
  <si>
    <t>一、年初全县政府债务余额</t>
  </si>
  <si>
    <t>二、当年政府债务收入</t>
  </si>
  <si>
    <t xml:space="preserve">     1.发行新增政府债券收入</t>
  </si>
  <si>
    <t xml:space="preserve">        一般债券</t>
  </si>
  <si>
    <t xml:space="preserve">        专项债券</t>
  </si>
  <si>
    <t xml:space="preserve">     2.发行再融资政府债券收入</t>
  </si>
  <si>
    <t>三、当年政府债务支出</t>
  </si>
  <si>
    <t xml:space="preserve">     1.新增一般债券列入一般公共预算项目支出</t>
  </si>
  <si>
    <t xml:space="preserve">     2.新增专项债券列入政府性基金预算项目支出</t>
  </si>
  <si>
    <t xml:space="preserve">     3.当年政府债务还本支出</t>
  </si>
  <si>
    <t xml:space="preserve">         其中：使用再融资债券还本支出</t>
  </si>
  <si>
    <t xml:space="preserve">                   一般债券</t>
  </si>
  <si>
    <t xml:space="preserve">                    专项债券</t>
  </si>
  <si>
    <t xml:space="preserve">               一般公共预算安排债务还本支出</t>
  </si>
  <si>
    <t xml:space="preserve">               政府性基金预算安排债务还本支出</t>
  </si>
  <si>
    <t>四、年末全县政府债务余额</t>
  </si>
  <si>
    <t>附：全县一般公共预算和政府性基金预算安排债务付息及发行费支出</t>
  </si>
  <si>
    <t xml:space="preserve">         其中：债券付息支出</t>
  </si>
  <si>
    <t xml:space="preserve">                 一般债券</t>
  </si>
  <si>
    <t xml:space="preserve">                 专项债券</t>
  </si>
  <si>
    <t>注：年末全县政府债务余额=年初政府债务余额+当年政府债务收入-当年政府债务还本支出</t>
  </si>
  <si>
    <t>表39</t>
  </si>
  <si>
    <t>一、年初县本级政府债务余额</t>
  </si>
  <si>
    <t xml:space="preserve">   1.新增政府债务收入</t>
  </si>
  <si>
    <t xml:space="preserve">   2.发行再融资债券收入</t>
  </si>
  <si>
    <t xml:space="preserve">   1.新增一般债券列入本级一般公共预算项目支出</t>
  </si>
  <si>
    <t xml:space="preserve">     其中：优抚安置</t>
  </si>
  <si>
    <t xml:space="preserve">           卫生健康</t>
  </si>
  <si>
    <t xml:space="preserve">           教育发展</t>
  </si>
  <si>
    <t xml:space="preserve">           科技创新发展</t>
  </si>
  <si>
    <t xml:space="preserve">           乡村振兴</t>
  </si>
  <si>
    <t xml:space="preserve">           交通发展</t>
  </si>
  <si>
    <t xml:space="preserve">           基本建设</t>
  </si>
  <si>
    <t xml:space="preserve">           公共安全保障</t>
  </si>
  <si>
    <t xml:space="preserve">           安全生产和应急管理</t>
  </si>
  <si>
    <t xml:space="preserve">           其他</t>
  </si>
  <si>
    <t xml:space="preserve">   2.新增专项债券列入本级政府性基金预算项目支出</t>
  </si>
  <si>
    <t xml:space="preserve">     其中：卫生健康</t>
  </si>
  <si>
    <t xml:space="preserve">   3.县本级债务还本支出</t>
  </si>
  <si>
    <t xml:space="preserve">      其中：使用再融资债券还本支出</t>
  </si>
  <si>
    <t xml:space="preserve">                一般债券</t>
  </si>
  <si>
    <t xml:space="preserve">                专项债券</t>
  </si>
  <si>
    <t xml:space="preserve">            一般公共预算安排债务还本支出</t>
  </si>
  <si>
    <t xml:space="preserve">            政府性基金预算安排债务还本支出</t>
  </si>
  <si>
    <t>四、年末县本级政府债务余额</t>
  </si>
  <si>
    <t>附：县本级一般公共预算和政府性基金预算安排债务付息及发行费支出</t>
  </si>
  <si>
    <t xml:space="preserve">      其中：债券付息支出</t>
  </si>
  <si>
    <t xml:space="preserve">               一般债券</t>
  </si>
  <si>
    <t xml:space="preserve">               专项债券</t>
  </si>
  <si>
    <t>注：年末市本级政府债务余额=年初本级政府债务余额+当年政府债务收入-转贷县（市、区）政府债务支出-本级债务还本支出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</si>
</sst>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 numFmtId="179" formatCode="0.0000_ "/>
    <numFmt numFmtId="180" formatCode="0.0%"/>
    <numFmt numFmtId="181" formatCode="0_);[Red]\(0\)"/>
    <numFmt numFmtId="182" formatCode="0.00_);\(0.00\)"/>
    <numFmt numFmtId="183" formatCode="#,##0.00_ ;\-#,##0.00;;"/>
    <numFmt numFmtId="184" formatCode="0_ ;[Red]\-0\ ;"/>
  </numFmts>
  <fonts count="83">
    <font>
      <sz val="10"/>
      <name val="Helv"/>
      <charset val="0"/>
    </font>
    <font>
      <sz val="12"/>
      <name val="宋体"/>
      <charset val="134"/>
    </font>
    <font>
      <sz val="11"/>
      <name val="宋体"/>
      <charset val="134"/>
    </font>
    <font>
      <sz val="18"/>
      <name val="方正小标宋简体"/>
      <charset val="134"/>
    </font>
    <font>
      <sz val="10"/>
      <name val="宋体"/>
      <charset val="134"/>
    </font>
    <font>
      <sz val="11"/>
      <name val="黑体"/>
      <charset val="134"/>
    </font>
    <font>
      <b/>
      <sz val="11"/>
      <name val="宋体"/>
      <charset val="134"/>
      <scheme val="minor"/>
    </font>
    <font>
      <sz val="11"/>
      <name val="宋体"/>
      <charset val="134"/>
      <scheme val="minor"/>
    </font>
    <font>
      <sz val="11"/>
      <color theme="1"/>
      <name val="宋体"/>
      <charset val="134"/>
    </font>
    <font>
      <sz val="10"/>
      <name val="宋体"/>
      <charset val="134"/>
      <scheme val="minor"/>
    </font>
    <font>
      <sz val="12"/>
      <name val="黑体"/>
      <charset val="134"/>
    </font>
    <font>
      <b/>
      <sz val="11"/>
      <name val="宋体"/>
      <charset val="134"/>
    </font>
    <font>
      <sz val="10"/>
      <name val="Arial"/>
      <charset val="0"/>
    </font>
    <font>
      <b/>
      <sz val="10"/>
      <name val="Helv"/>
      <charset val="0"/>
    </font>
    <font>
      <b/>
      <sz val="11"/>
      <color indexed="8"/>
      <name val="宋体"/>
      <charset val="134"/>
    </font>
    <font>
      <sz val="11"/>
      <color indexed="8"/>
      <name val="宋体"/>
      <charset val="134"/>
    </font>
    <font>
      <sz val="10"/>
      <name val="黑体"/>
      <charset val="134"/>
    </font>
    <font>
      <b/>
      <sz val="10"/>
      <name val="宋体"/>
      <charset val="134"/>
    </font>
    <font>
      <sz val="20"/>
      <name val="文星简小标宋"/>
      <charset val="134"/>
    </font>
    <font>
      <b/>
      <sz val="12"/>
      <name val="宋体"/>
      <charset val="134"/>
      <scheme val="minor"/>
    </font>
    <font>
      <b/>
      <sz val="12"/>
      <name val="宋体"/>
      <charset val="134"/>
    </font>
    <font>
      <sz val="12"/>
      <name val="宋体"/>
      <charset val="134"/>
      <scheme val="minor"/>
    </font>
    <font>
      <sz val="11"/>
      <color indexed="0"/>
      <name val="宋体"/>
      <charset val="134"/>
      <scheme val="minor"/>
    </font>
    <font>
      <sz val="10"/>
      <color rgb="FFFF0000"/>
      <name val="宋体"/>
      <charset val="134"/>
    </font>
    <font>
      <b/>
      <sz val="10"/>
      <name val="宋体"/>
      <charset val="134"/>
      <scheme val="minor"/>
    </font>
    <font>
      <sz val="18"/>
      <name val="文星简小标宋"/>
      <charset val="134"/>
    </font>
    <font>
      <b/>
      <sz val="11"/>
      <color indexed="0"/>
      <name val="宋体"/>
      <charset val="134"/>
      <scheme val="minor"/>
    </font>
    <font>
      <b/>
      <sz val="12"/>
      <color indexed="8"/>
      <name val="宋体"/>
      <charset val="134"/>
      <scheme val="minor"/>
    </font>
    <font>
      <sz val="12"/>
      <color indexed="8"/>
      <name val="宋体"/>
      <charset val="134"/>
      <scheme val="minor"/>
    </font>
    <font>
      <sz val="12"/>
      <name val="文星简小标宋"/>
      <charset val="134"/>
    </font>
    <font>
      <sz val="20"/>
      <name val="方正小标宋简体"/>
      <charset val="134"/>
    </font>
    <font>
      <sz val="11"/>
      <color indexed="8"/>
      <name val="黑体"/>
      <charset val="134"/>
    </font>
    <font>
      <sz val="11"/>
      <color indexed="8"/>
      <name val="宋体"/>
      <charset val="134"/>
      <scheme val="minor"/>
    </font>
    <font>
      <b/>
      <sz val="11"/>
      <color indexed="8"/>
      <name val="宋体"/>
      <charset val="134"/>
      <scheme val="minor"/>
    </font>
    <font>
      <b/>
      <sz val="8"/>
      <name val="宋体"/>
      <charset val="134"/>
    </font>
    <font>
      <sz val="11"/>
      <color theme="1"/>
      <name val="宋体"/>
      <charset val="134"/>
      <scheme val="minor"/>
    </font>
    <font>
      <sz val="11"/>
      <color theme="1"/>
      <name val="黑体"/>
      <charset val="134"/>
    </font>
    <font>
      <b/>
      <sz val="11"/>
      <color theme="1"/>
      <name val="宋体"/>
      <charset val="134"/>
      <scheme val="minor"/>
    </font>
    <font>
      <sz val="10"/>
      <name val="Times New Roman"/>
      <charset val="0"/>
    </font>
    <font>
      <sz val="20"/>
      <name val="文星简大标宋"/>
      <charset val="134"/>
    </font>
    <font>
      <sz val="12"/>
      <color rgb="FF000000"/>
      <name val="黑体"/>
      <charset val="134"/>
    </font>
    <font>
      <sz val="12"/>
      <color indexed="8"/>
      <name val="黑体"/>
      <charset val="134"/>
    </font>
    <font>
      <b/>
      <sz val="12"/>
      <name val="Microsoft Sans Serif"/>
      <charset val="134"/>
    </font>
    <font>
      <sz val="12"/>
      <name val="Microsoft Sans Serif"/>
      <charset val="134"/>
    </font>
    <font>
      <b/>
      <sz val="12"/>
      <name val="Arial"/>
      <charset val="0"/>
    </font>
    <font>
      <sz val="12"/>
      <name val="Arial"/>
      <charset val="0"/>
    </font>
    <font>
      <sz val="18"/>
      <name val="宋体"/>
      <charset val="134"/>
    </font>
    <font>
      <sz val="10"/>
      <color theme="1"/>
      <name val="Helv"/>
      <charset val="0"/>
    </font>
    <font>
      <sz val="12"/>
      <color theme="1"/>
      <name val="黑体"/>
      <charset val="134"/>
    </font>
    <font>
      <sz val="12"/>
      <color theme="1"/>
      <name val="宋体"/>
      <charset val="134"/>
    </font>
    <font>
      <sz val="22"/>
      <color theme="1"/>
      <name val="文星简小标宋"/>
      <charset val="134"/>
    </font>
    <font>
      <sz val="10"/>
      <color theme="1"/>
      <name val="宋体"/>
      <charset val="134"/>
    </font>
    <font>
      <b/>
      <sz val="12"/>
      <name val="Helv"/>
      <charset val="0"/>
    </font>
    <font>
      <sz val="20"/>
      <name val="宋体"/>
      <charset val="134"/>
    </font>
    <font>
      <sz val="11"/>
      <name val="Helv"/>
      <charset val="0"/>
    </font>
    <font>
      <sz val="11"/>
      <name val="Times New Roman"/>
      <charset val="134"/>
    </font>
    <font>
      <sz val="24"/>
      <name val="Times New Roman"/>
      <charset val="0"/>
    </font>
    <font>
      <sz val="14"/>
      <name val="Times New Roman"/>
      <charset val="0"/>
    </font>
    <font>
      <sz val="12"/>
      <name val="Times New Roman"/>
      <charset val="0"/>
    </font>
    <font>
      <sz val="36"/>
      <name val="方正小标宋简体"/>
      <charset val="134"/>
    </font>
    <font>
      <b/>
      <sz val="18"/>
      <name val="楷体_GB2312"/>
      <charset val="134"/>
    </font>
    <font>
      <b/>
      <sz val="24"/>
      <name val="楷体_GB2312"/>
      <charset val="134"/>
    </font>
    <font>
      <b/>
      <sz val="22"/>
      <name val="楷体_GB2312"/>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4"/>
      <name val="黑体"/>
      <charset val="134"/>
    </font>
    <font>
      <sz val="12"/>
      <color indexed="8"/>
      <name val="Arial"/>
      <charset val="0"/>
    </font>
    <font>
      <sz val="24"/>
      <name val="方正小标宋简体"/>
      <charset val="134"/>
    </font>
  </fonts>
  <fills count="26">
    <fill>
      <patternFill patternType="none"/>
    </fill>
    <fill>
      <patternFill patternType="gray125"/>
    </fill>
    <fill>
      <patternFill patternType="solid">
        <fgColor theme="0" tint="-0.15"/>
        <bgColor indexed="64"/>
      </patternFill>
    </fill>
    <fill>
      <patternFill patternType="solid">
        <fgColor theme="0" tint="-0.0499893185216834"/>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theme="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0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 fillId="4" borderId="22"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23" applyNumberFormat="0" applyFill="0" applyAlignment="0" applyProtection="0">
      <alignment vertical="center"/>
    </xf>
    <xf numFmtId="0" fontId="69" fillId="0" borderId="24" applyNumberFormat="0" applyFill="0" applyAlignment="0" applyProtection="0">
      <alignment vertical="center"/>
    </xf>
    <xf numFmtId="0" fontId="70" fillId="0" borderId="25" applyNumberFormat="0" applyFill="0" applyAlignment="0" applyProtection="0">
      <alignment vertical="center"/>
    </xf>
    <xf numFmtId="0" fontId="70" fillId="0" borderId="0" applyNumberFormat="0" applyFill="0" applyBorder="0" applyAlignment="0" applyProtection="0">
      <alignment vertical="center"/>
    </xf>
    <xf numFmtId="0" fontId="71" fillId="5" borderId="26" applyNumberFormat="0" applyAlignment="0" applyProtection="0">
      <alignment vertical="center"/>
    </xf>
    <xf numFmtId="0" fontId="72" fillId="6" borderId="27" applyNumberFormat="0" applyAlignment="0" applyProtection="0">
      <alignment vertical="center"/>
    </xf>
    <xf numFmtId="0" fontId="73" fillId="6" borderId="26" applyNumberFormat="0" applyAlignment="0" applyProtection="0">
      <alignment vertical="center"/>
    </xf>
    <xf numFmtId="0" fontId="74" fillId="7" borderId="28" applyNumberFormat="0" applyAlignment="0" applyProtection="0">
      <alignment vertical="center"/>
    </xf>
    <xf numFmtId="0" fontId="75" fillId="0" borderId="29" applyNumberFormat="0" applyFill="0" applyAlignment="0" applyProtection="0">
      <alignment vertical="center"/>
    </xf>
    <xf numFmtId="0" fontId="14" fillId="0" borderId="30" applyNumberFormat="0" applyFill="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9"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15" fillId="9" borderId="0" applyNumberFormat="0" applyBorder="0" applyAlignment="0" applyProtection="0">
      <alignment vertical="center"/>
    </xf>
    <xf numFmtId="0" fontId="15" fillId="16"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79" fillId="19" borderId="0" applyNumberFormat="0" applyBorder="0" applyAlignment="0" applyProtection="0">
      <alignment vertical="center"/>
    </xf>
    <xf numFmtId="0" fontId="79" fillId="21" borderId="0" applyNumberFormat="0" applyBorder="0" applyAlignment="0" applyProtection="0">
      <alignment vertical="center"/>
    </xf>
    <xf numFmtId="0" fontId="15" fillId="22" borderId="0" applyNumberFormat="0" applyBorder="0" applyAlignment="0" applyProtection="0">
      <alignment vertical="center"/>
    </xf>
    <xf numFmtId="0" fontId="15" fillId="13" borderId="0" applyNumberFormat="0" applyBorder="0" applyAlignment="0" applyProtection="0">
      <alignment vertical="center"/>
    </xf>
    <xf numFmtId="0" fontId="79" fillId="21" borderId="0" applyNumberFormat="0" applyBorder="0" applyAlignment="0" applyProtection="0">
      <alignment vertical="center"/>
    </xf>
    <xf numFmtId="0" fontId="79" fillId="23" borderId="0" applyNumberFormat="0" applyBorder="0" applyAlignment="0" applyProtection="0">
      <alignment vertical="center"/>
    </xf>
    <xf numFmtId="0" fontId="15" fillId="5" borderId="0" applyNumberFormat="0" applyBorder="0" applyAlignment="0" applyProtection="0">
      <alignment vertical="center"/>
    </xf>
    <xf numFmtId="0" fontId="15" fillId="24" borderId="0" applyNumberFormat="0" applyBorder="0" applyAlignment="0" applyProtection="0">
      <alignment vertical="center"/>
    </xf>
    <xf numFmtId="0" fontId="79"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35" fillId="0" borderId="0">
      <alignment vertical="center"/>
    </xf>
    <xf numFmtId="0" fontId="1" fillId="0" borderId="0">
      <alignment vertical="center"/>
    </xf>
    <xf numFmtId="0" fontId="1" fillId="0" borderId="0">
      <alignment vertical="center"/>
    </xf>
    <xf numFmtId="0" fontId="58"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xf numFmtId="41"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35" fillId="0" borderId="0">
      <alignment vertical="center"/>
    </xf>
    <xf numFmtId="0" fontId="12" fillId="0" borderId="0"/>
    <xf numFmtId="9" fontId="1" fillId="0" borderId="0" applyFont="0" applyFill="0" applyBorder="0" applyAlignment="0" applyProtection="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35" fillId="0" borderId="0">
      <alignment vertical="center"/>
    </xf>
    <xf numFmtId="0" fontId="1" fillId="0" borderId="0"/>
    <xf numFmtId="0" fontId="1" fillId="0" borderId="0"/>
    <xf numFmtId="0" fontId="12"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83">
    <xf numFmtId="0" fontId="0" fillId="0" borderId="0" xfId="0"/>
    <xf numFmtId="0" fontId="1" fillId="0" borderId="0" xfId="0" applyFont="1" applyFill="1" applyBorder="1" applyAlignment="1"/>
    <xf numFmtId="0" fontId="1" fillId="0" borderId="0" xfId="71" applyFont="1" applyFill="1" applyAlignment="1"/>
    <xf numFmtId="0" fontId="2" fillId="0" borderId="0" xfId="71" applyFont="1" applyFill="1" applyBorder="1" applyAlignment="1">
      <alignment horizontal="left" vertical="center"/>
    </xf>
    <xf numFmtId="176" fontId="2" fillId="0" borderId="0" xfId="71" applyNumberFormat="1" applyFont="1" applyFill="1" applyBorder="1" applyAlignment="1">
      <alignment horizontal="left" vertical="center"/>
    </xf>
    <xf numFmtId="0" fontId="3" fillId="0" borderId="0" xfId="71" applyFont="1" applyFill="1" applyBorder="1" applyAlignment="1">
      <alignment horizontal="center" vertical="center" wrapText="1"/>
    </xf>
    <xf numFmtId="0" fontId="4" fillId="0" borderId="1" xfId="71" applyFont="1" applyFill="1" applyBorder="1" applyAlignment="1">
      <alignment horizontal="right" vertical="center" wrapText="1"/>
    </xf>
    <xf numFmtId="176" fontId="4" fillId="0" borderId="0" xfId="71" applyNumberFormat="1" applyFont="1" applyFill="1" applyBorder="1" applyAlignment="1">
      <alignment horizontal="right" vertical="center" shrinkToFit="1"/>
    </xf>
    <xf numFmtId="0" fontId="5" fillId="0" borderId="2" xfId="84" applyFont="1" applyFill="1" applyBorder="1" applyAlignment="1">
      <alignment horizontal="center" vertical="center"/>
    </xf>
    <xf numFmtId="0" fontId="6" fillId="0" borderId="2" xfId="84" applyFont="1" applyFill="1" applyBorder="1" applyAlignment="1">
      <alignment horizontal="left" vertical="center"/>
    </xf>
    <xf numFmtId="177" fontId="6" fillId="0" borderId="2" xfId="84" applyNumberFormat="1" applyFont="1" applyFill="1" applyBorder="1" applyAlignment="1">
      <alignment horizontal="center" vertical="center"/>
    </xf>
    <xf numFmtId="0" fontId="6" fillId="0" borderId="2" xfId="84" applyFont="1" applyFill="1" applyBorder="1" applyAlignment="1">
      <alignment vertical="center"/>
    </xf>
    <xf numFmtId="176" fontId="6" fillId="0" borderId="2" xfId="84" applyNumberFormat="1" applyFont="1" applyFill="1" applyBorder="1" applyAlignment="1">
      <alignment horizontal="center" vertical="center"/>
    </xf>
    <xf numFmtId="0" fontId="7" fillId="0" borderId="2" xfId="84" applyFont="1" applyFill="1" applyBorder="1" applyAlignment="1">
      <alignment vertical="center"/>
    </xf>
    <xf numFmtId="176" fontId="7" fillId="0" borderId="2" xfId="84" applyNumberFormat="1" applyFont="1" applyFill="1" applyBorder="1" applyAlignment="1">
      <alignment horizontal="center" vertical="center"/>
    </xf>
    <xf numFmtId="0" fontId="6" fillId="0" borderId="2" xfId="84" applyFont="1" applyFill="1" applyBorder="1" applyAlignment="1">
      <alignment vertical="center" wrapText="1"/>
    </xf>
    <xf numFmtId="177" fontId="7" fillId="0" borderId="2" xfId="84" applyNumberFormat="1" applyFont="1" applyFill="1" applyBorder="1" applyAlignment="1">
      <alignment horizontal="center" vertical="center"/>
    </xf>
    <xf numFmtId="0" fontId="7" fillId="0" borderId="0" xfId="84" applyFont="1" applyFill="1" applyBorder="1" applyAlignment="1">
      <alignment vertical="center" wrapText="1"/>
    </xf>
    <xf numFmtId="0" fontId="2" fillId="0" borderId="0" xfId="71" applyFont="1" applyFill="1" applyBorder="1" applyAlignment="1"/>
    <xf numFmtId="176" fontId="2" fillId="0" borderId="0" xfId="71" applyNumberFormat="1" applyFont="1" applyFill="1" applyBorder="1" applyAlignment="1"/>
    <xf numFmtId="0" fontId="2" fillId="0" borderId="0" xfId="71" applyFont="1" applyFill="1" applyAlignment="1">
      <alignment horizontal="left" vertical="center"/>
    </xf>
    <xf numFmtId="0" fontId="8" fillId="0" borderId="0" xfId="71" applyFont="1" applyFill="1" applyAlignment="1"/>
    <xf numFmtId="0" fontId="2" fillId="0" borderId="0" xfId="71" applyFont="1" applyFill="1" applyAlignment="1"/>
    <xf numFmtId="176" fontId="1" fillId="0" borderId="0" xfId="71" applyNumberFormat="1" applyFont="1" applyFill="1" applyAlignment="1"/>
    <xf numFmtId="0" fontId="2" fillId="0" borderId="0" xfId="84" applyFont="1" applyFill="1" applyBorder="1" applyAlignment="1">
      <alignment horizontal="left" vertical="center"/>
    </xf>
    <xf numFmtId="176" fontId="2" fillId="0" borderId="0" xfId="71" applyNumberFormat="1" applyFont="1" applyFill="1" applyAlignment="1">
      <alignment horizontal="left" vertical="center"/>
    </xf>
    <xf numFmtId="0" fontId="9" fillId="0" borderId="0" xfId="84" applyFont="1" applyFill="1" applyBorder="1" applyAlignment="1">
      <alignment vertical="center"/>
    </xf>
    <xf numFmtId="0" fontId="9" fillId="0" borderId="0" xfId="84" applyFont="1" applyFill="1" applyBorder="1" applyAlignment="1">
      <alignment horizontal="right" vertical="center"/>
    </xf>
    <xf numFmtId="0" fontId="6" fillId="0" borderId="2" xfId="84" applyFont="1" applyFill="1" applyBorder="1" applyAlignment="1">
      <alignment horizontal="center" vertical="center"/>
    </xf>
    <xf numFmtId="177" fontId="6" fillId="0" borderId="2" xfId="71" applyNumberFormat="1" applyFont="1" applyFill="1" applyBorder="1" applyAlignment="1">
      <alignment horizontal="center" vertical="center"/>
    </xf>
    <xf numFmtId="0" fontId="7" fillId="0" borderId="2" xfId="84" applyFont="1" applyFill="1" applyBorder="1" applyAlignment="1">
      <alignment vertical="center" wrapText="1"/>
    </xf>
    <xf numFmtId="0" fontId="2" fillId="0" borderId="0" xfId="84" applyFont="1" applyFill="1" applyBorder="1" applyAlignment="1">
      <alignment vertical="center" wrapText="1"/>
    </xf>
    <xf numFmtId="176" fontId="2" fillId="0" borderId="0" xfId="71" applyNumberFormat="1" applyFont="1" applyFill="1" applyAlignment="1"/>
    <xf numFmtId="0" fontId="3" fillId="0" borderId="0" xfId="97" applyNumberFormat="1" applyFont="1" applyFill="1" applyBorder="1" applyAlignment="1">
      <alignment horizontal="center" vertical="center"/>
    </xf>
    <xf numFmtId="0" fontId="4" fillId="0" borderId="0" xfId="84" applyFont="1" applyFill="1" applyBorder="1" applyAlignment="1">
      <alignment horizontal="right" vertical="center" wrapText="1"/>
    </xf>
    <xf numFmtId="0" fontId="10" fillId="0" borderId="2" xfId="84" applyFont="1" applyFill="1" applyBorder="1" applyAlignment="1">
      <alignment horizontal="center" vertical="center" wrapText="1"/>
    </xf>
    <xf numFmtId="0" fontId="2" fillId="0" borderId="2" xfId="84" applyFont="1" applyFill="1" applyBorder="1" applyAlignment="1">
      <alignment horizontal="left" vertical="center" wrapText="1"/>
    </xf>
    <xf numFmtId="0" fontId="11" fillId="0" borderId="2" xfId="84" applyFont="1" applyFill="1" applyBorder="1" applyAlignment="1">
      <alignment horizontal="center" vertical="center" wrapText="1"/>
    </xf>
    <xf numFmtId="177" fontId="1" fillId="0" borderId="0" xfId="0" applyNumberFormat="1" applyFont="1" applyFill="1" applyBorder="1" applyAlignment="1">
      <alignment vertical="center"/>
    </xf>
    <xf numFmtId="0" fontId="2" fillId="0" borderId="2" xfId="84" applyFont="1" applyFill="1" applyBorder="1" applyAlignment="1">
      <alignment horizontal="center" vertical="center" wrapText="1"/>
    </xf>
    <xf numFmtId="0" fontId="12"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Continuous"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1" fillId="0" borderId="2" xfId="0" applyFont="1" applyFill="1" applyBorder="1" applyAlignment="1">
      <alignment horizontal="center" vertical="center"/>
    </xf>
    <xf numFmtId="4" fontId="11"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58"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10" fontId="2" fillId="0" borderId="2" xfId="0" applyNumberFormat="1" applyFont="1" applyFill="1" applyBorder="1" applyAlignment="1">
      <alignment horizontal="center" vertical="center"/>
    </xf>
    <xf numFmtId="10" fontId="2" fillId="0" borderId="2" xfId="0" applyNumberFormat="1" applyFont="1" applyFill="1" applyBorder="1" applyAlignment="1" applyProtection="1">
      <alignment horizontal="center" vertical="center"/>
    </xf>
    <xf numFmtId="58"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58" fontId="2" fillId="0" borderId="4" xfId="0" applyNumberFormat="1" applyFont="1" applyFill="1" applyBorder="1" applyAlignment="1">
      <alignment horizontal="center" vertical="center"/>
    </xf>
    <xf numFmtId="58"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11" fillId="0" borderId="2" xfId="0" applyFont="1" applyFill="1" applyBorder="1" applyAlignment="1">
      <alignment horizontal="left" vertical="center"/>
    </xf>
    <xf numFmtId="10" fontId="11" fillId="0" borderId="2" xfId="0" applyNumberFormat="1" applyFont="1" applyFill="1" applyBorder="1" applyAlignment="1">
      <alignment horizontal="right" vertical="center"/>
    </xf>
    <xf numFmtId="0" fontId="2" fillId="0" borderId="2" xfId="0" applyFont="1" applyFill="1" applyBorder="1" applyAlignment="1">
      <alignment horizontal="left" vertical="center" indent="2"/>
    </xf>
    <xf numFmtId="10" fontId="2" fillId="0" borderId="2" xfId="0" applyNumberFormat="1" applyFont="1" applyFill="1" applyBorder="1" applyAlignment="1">
      <alignment horizontal="right" vertical="center"/>
    </xf>
    <xf numFmtId="0" fontId="2" fillId="0" borderId="2" xfId="0" applyFont="1" applyFill="1" applyBorder="1" applyAlignment="1">
      <alignment horizontal="right" vertical="center"/>
    </xf>
    <xf numFmtId="0" fontId="11" fillId="0" borderId="2" xfId="0" applyFont="1" applyFill="1" applyBorder="1" applyAlignment="1">
      <alignment horizontal="right" vertical="center"/>
    </xf>
    <xf numFmtId="0" fontId="13" fillId="0" borderId="0" xfId="0" applyFont="1"/>
    <xf numFmtId="0" fontId="3" fillId="0" borderId="0" xfId="97" applyNumberFormat="1" applyFont="1" applyFill="1" applyAlignment="1">
      <alignment horizontal="center" vertical="center"/>
    </xf>
    <xf numFmtId="0" fontId="10" fillId="0" borderId="2" xfId="84"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0" fillId="0" borderId="2" xfId="0" applyBorder="1"/>
    <xf numFmtId="0" fontId="2" fillId="0" borderId="0" xfId="0" applyFont="1" applyFill="1" applyBorder="1" applyAlignment="1">
      <alignment vertical="top"/>
    </xf>
    <xf numFmtId="0" fontId="3" fillId="0" borderId="0" xfId="0" applyFont="1" applyFill="1" applyBorder="1" applyAlignment="1">
      <alignment horizontal="centerContinuous" vertical="top"/>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84" applyFont="1" applyFill="1" applyAlignment="1">
      <alignment horizontal="left" vertical="center"/>
    </xf>
    <xf numFmtId="178" fontId="2" fillId="0" borderId="0" xfId="84" applyNumberFormat="1" applyFont="1" applyFill="1" applyAlignment="1">
      <alignment horizontal="left" vertical="center" wrapText="1"/>
    </xf>
    <xf numFmtId="0" fontId="3" fillId="0" borderId="0" xfId="97" applyNumberFormat="1" applyFont="1" applyFill="1" applyBorder="1" applyAlignment="1">
      <alignment horizontal="center" vertical="center" wrapText="1"/>
    </xf>
    <xf numFmtId="0" fontId="4" fillId="0" borderId="0" xfId="84" applyFont="1" applyFill="1" applyAlignment="1">
      <alignment horizontal="right" vertical="center" wrapText="1"/>
    </xf>
    <xf numFmtId="178" fontId="4" fillId="0" borderId="0" xfId="84" applyNumberFormat="1" applyFont="1" applyFill="1" applyAlignment="1">
      <alignment horizontal="right" vertical="center" wrapText="1"/>
    </xf>
    <xf numFmtId="179" fontId="4" fillId="0" borderId="0" xfId="84" applyNumberFormat="1" applyFont="1" applyFill="1" applyAlignment="1">
      <alignment horizontal="right" vertical="center" wrapText="1"/>
    </xf>
    <xf numFmtId="0" fontId="5" fillId="0" borderId="2" xfId="84" applyFont="1" applyFill="1" applyBorder="1" applyAlignment="1">
      <alignment horizontal="center" vertical="center" wrapText="1"/>
    </xf>
    <xf numFmtId="178" fontId="5" fillId="0" borderId="2" xfId="84" applyNumberFormat="1" applyFont="1" applyFill="1" applyBorder="1" applyAlignment="1">
      <alignment horizontal="center" vertical="center" wrapText="1"/>
    </xf>
    <xf numFmtId="178" fontId="5" fillId="0" borderId="6" xfId="84" applyNumberFormat="1" applyFont="1" applyFill="1" applyBorder="1" applyAlignment="1">
      <alignment horizontal="center" vertical="center" wrapText="1"/>
    </xf>
    <xf numFmtId="178" fontId="5" fillId="0" borderId="7" xfId="84" applyNumberFormat="1" applyFont="1" applyFill="1" applyBorder="1" applyAlignment="1">
      <alignment horizontal="center" vertical="center" wrapText="1"/>
    </xf>
    <xf numFmtId="178" fontId="5" fillId="0" borderId="8" xfId="84" applyNumberFormat="1" applyFont="1" applyFill="1" applyBorder="1" applyAlignment="1">
      <alignment horizontal="center" vertical="center" wrapText="1"/>
    </xf>
    <xf numFmtId="176" fontId="2" fillId="0" borderId="2" xfId="84" applyNumberFormat="1" applyFont="1" applyFill="1" applyBorder="1" applyAlignment="1">
      <alignment horizontal="center" vertical="center" wrapText="1"/>
    </xf>
    <xf numFmtId="0" fontId="1" fillId="0" borderId="0" xfId="0" applyFont="1" applyFill="1" applyBorder="1" applyAlignment="1">
      <alignment vertical="center"/>
    </xf>
    <xf numFmtId="178" fontId="2" fillId="0" borderId="0" xfId="84" applyNumberFormat="1" applyFont="1" applyFill="1" applyAlignment="1">
      <alignment horizontal="center" vertical="center" wrapText="1"/>
    </xf>
    <xf numFmtId="0" fontId="2" fillId="0" borderId="0" xfId="84" applyFont="1" applyFill="1" applyAlignment="1">
      <alignment horizontal="left" vertical="center" wrapText="1"/>
    </xf>
    <xf numFmtId="0" fontId="2" fillId="0" borderId="0" xfId="84" applyFont="1" applyFill="1" applyAlignment="1">
      <alignment horizontal="center" vertical="center" wrapText="1"/>
    </xf>
    <xf numFmtId="0" fontId="4" fillId="0" borderId="0" xfId="0" applyFont="1" applyFill="1" applyBorder="1" applyAlignment="1">
      <alignment vertical="center"/>
    </xf>
    <xf numFmtId="0" fontId="10" fillId="0" borderId="2" xfId="0" applyFont="1" applyFill="1" applyBorder="1" applyAlignment="1">
      <alignment horizontal="center" vertical="center"/>
    </xf>
    <xf numFmtId="0" fontId="2" fillId="0" borderId="2" xfId="0" applyFont="1" applyFill="1" applyBorder="1" applyAlignment="1">
      <alignment horizontal="left" vertical="center"/>
    </xf>
    <xf numFmtId="177" fontId="2" fillId="0" borderId="2" xfId="68" applyNumberFormat="1" applyFont="1" applyFill="1" applyBorder="1" applyAlignment="1">
      <alignment horizontal="center" vertical="center" wrapText="1"/>
    </xf>
    <xf numFmtId="0" fontId="1" fillId="0" borderId="0" xfId="0" applyFont="1" applyFill="1" applyAlignment="1">
      <alignment horizontal="left" wrapText="1"/>
    </xf>
    <xf numFmtId="0" fontId="2" fillId="0" borderId="0" xfId="84" applyFont="1" applyFill="1" applyBorder="1" applyAlignment="1">
      <alignment horizontal="left" vertical="center" wrapText="1"/>
    </xf>
    <xf numFmtId="177" fontId="2" fillId="0" borderId="2" xfId="84" applyNumberFormat="1" applyFont="1" applyFill="1" applyBorder="1" applyAlignment="1">
      <alignment horizontal="center" vertical="center" wrapText="1"/>
    </xf>
    <xf numFmtId="0" fontId="2" fillId="0" borderId="0" xfId="84" applyFont="1" applyFill="1" applyBorder="1" applyAlignment="1">
      <alignment horizontal="center" vertical="center" wrapText="1"/>
    </xf>
    <xf numFmtId="177" fontId="2" fillId="0" borderId="0" xfId="84" applyNumberFormat="1" applyFont="1" applyFill="1" applyBorder="1" applyAlignment="1">
      <alignment horizontal="center" vertical="center" wrapText="1"/>
    </xf>
    <xf numFmtId="0" fontId="8" fillId="0" borderId="0" xfId="84" applyFont="1" applyFill="1" applyBorder="1" applyAlignment="1">
      <alignment horizontal="center" vertical="center" wrapText="1"/>
    </xf>
    <xf numFmtId="0" fontId="7" fillId="0" borderId="0" xfId="83" applyFont="1" applyFill="1" applyBorder="1" applyAlignment="1">
      <alignment horizontal="left" vertical="center"/>
    </xf>
    <xf numFmtId="176" fontId="7" fillId="0" borderId="0" xfId="83" applyNumberFormat="1" applyFont="1" applyFill="1" applyBorder="1" applyAlignment="1">
      <alignment horizontal="left" vertical="center"/>
    </xf>
    <xf numFmtId="0" fontId="1" fillId="0" borderId="0" xfId="84" applyFont="1" applyFill="1" applyBorder="1" applyAlignment="1">
      <alignment vertical="center"/>
    </xf>
    <xf numFmtId="0" fontId="3" fillId="0" borderId="0" xfId="62" applyFont="1" applyFill="1" applyBorder="1" applyAlignment="1" applyProtection="1">
      <alignment horizontal="center" vertical="center" shrinkToFit="1"/>
      <protection locked="0"/>
    </xf>
    <xf numFmtId="178" fontId="4" fillId="0" borderId="0" xfId="83" applyNumberFormat="1" applyFont="1" applyFill="1" applyBorder="1" applyAlignment="1">
      <alignment horizontal="right" vertical="center"/>
    </xf>
    <xf numFmtId="0" fontId="5" fillId="0" borderId="2" xfId="62" applyNumberFormat="1" applyFont="1" applyFill="1" applyBorder="1" applyAlignment="1" applyProtection="1">
      <alignment horizontal="center" vertical="center" shrinkToFit="1"/>
      <protection locked="0"/>
    </xf>
    <xf numFmtId="176" fontId="5" fillId="0" borderId="2" xfId="96" applyNumberFormat="1" applyFont="1" applyFill="1" applyBorder="1" applyAlignment="1" applyProtection="1">
      <alignment horizontal="center" vertical="center" wrapText="1"/>
      <protection locked="0"/>
    </xf>
    <xf numFmtId="0" fontId="14" fillId="0" borderId="2" xfId="83" applyFont="1" applyFill="1" applyBorder="1" applyAlignment="1">
      <alignment horizontal="center" vertical="center" wrapText="1"/>
    </xf>
    <xf numFmtId="176" fontId="11" fillId="0" borderId="2" xfId="64" applyNumberFormat="1" applyFont="1" applyFill="1" applyBorder="1" applyAlignment="1">
      <alignment horizontal="center" vertical="center" wrapText="1"/>
    </xf>
    <xf numFmtId="0" fontId="2" fillId="0" borderId="0" xfId="62" applyFont="1" applyFill="1" applyBorder="1" applyAlignment="1" applyProtection="1">
      <alignment horizontal="center" vertical="center"/>
      <protection locked="0"/>
    </xf>
    <xf numFmtId="0" fontId="15" fillId="0" borderId="2" xfId="83" applyFont="1" applyFill="1" applyBorder="1" applyAlignment="1">
      <alignment horizontal="justify" vertical="center" wrapText="1"/>
    </xf>
    <xf numFmtId="176" fontId="2" fillId="0" borderId="2" xfId="64" applyNumberFormat="1" applyFont="1" applyFill="1" applyBorder="1" applyAlignment="1">
      <alignment horizontal="center" vertical="center" wrapText="1"/>
    </xf>
    <xf numFmtId="176" fontId="2" fillId="0" borderId="0" xfId="83" applyNumberFormat="1" applyFont="1" applyFill="1" applyBorder="1" applyAlignment="1">
      <alignment horizontal="center" vertical="center"/>
    </xf>
    <xf numFmtId="0" fontId="2" fillId="0" borderId="0" xfId="75" applyFont="1" applyFill="1" applyBorder="1" applyAlignment="1">
      <alignment horizontal="left" vertical="center"/>
    </xf>
    <xf numFmtId="0" fontId="1" fillId="0" borderId="0" xfId="75" applyFill="1" applyBorder="1" applyAlignment="1">
      <alignment vertical="center"/>
    </xf>
    <xf numFmtId="0" fontId="16" fillId="0" borderId="0" xfId="75" applyFont="1" applyFill="1" applyBorder="1" applyAlignment="1">
      <alignment horizontal="right" vertical="center"/>
    </xf>
    <xf numFmtId="0" fontId="16" fillId="0" borderId="0" xfId="89" applyFont="1" applyFill="1" applyBorder="1" applyAlignment="1">
      <alignment vertical="center" wrapText="1"/>
    </xf>
    <xf numFmtId="0" fontId="17" fillId="0" borderId="0" xfId="89" applyFont="1" applyFill="1" applyBorder="1" applyAlignment="1">
      <alignment horizontal="center" vertical="center" wrapText="1"/>
    </xf>
    <xf numFmtId="0" fontId="4" fillId="0" borderId="0" xfId="89" applyFont="1" applyFill="1" applyBorder="1" applyAlignment="1">
      <alignment vertical="center" wrapText="1"/>
    </xf>
    <xf numFmtId="0" fontId="17" fillId="0" borderId="0" xfId="89" applyFont="1" applyFill="1" applyBorder="1" applyAlignment="1">
      <alignment vertical="center" wrapText="1"/>
    </xf>
    <xf numFmtId="0" fontId="1" fillId="0" borderId="0" xfId="89" applyFill="1" applyBorder="1" applyAlignment="1">
      <alignment vertical="center" wrapText="1"/>
    </xf>
    <xf numFmtId="178" fontId="1" fillId="0" borderId="0" xfId="89" applyNumberFormat="1" applyFont="1" applyFill="1" applyBorder="1" applyAlignment="1">
      <alignment horizontal="center" vertical="center" wrapText="1"/>
    </xf>
    <xf numFmtId="176" fontId="1" fillId="0" borderId="0" xfId="89" applyNumberFormat="1" applyFont="1" applyFill="1" applyBorder="1" applyAlignment="1">
      <alignment horizontal="center" vertical="center" wrapText="1"/>
    </xf>
    <xf numFmtId="177" fontId="1" fillId="0" borderId="0" xfId="89" applyNumberFormat="1" applyFont="1" applyFill="1" applyBorder="1" applyAlignment="1">
      <alignment horizontal="center" vertical="center" wrapText="1"/>
    </xf>
    <xf numFmtId="0" fontId="7" fillId="0" borderId="0" xfId="57" applyFont="1" applyFill="1" applyBorder="1" applyAlignment="1">
      <alignment horizontal="left" vertical="center"/>
    </xf>
    <xf numFmtId="0" fontId="2" fillId="0" borderId="0" xfId="85" applyFont="1" applyFill="1" applyBorder="1" applyAlignment="1" applyProtection="1">
      <alignment horizontal="center" vertical="center" wrapText="1"/>
      <protection locked="0"/>
    </xf>
    <xf numFmtId="177" fontId="2" fillId="0" borderId="0" xfId="75" applyNumberFormat="1" applyFont="1" applyFill="1" applyBorder="1" applyAlignment="1">
      <alignment horizontal="center" vertical="center"/>
    </xf>
    <xf numFmtId="3" fontId="18" fillId="0" borderId="0" xfId="75" applyNumberFormat="1" applyFont="1" applyFill="1" applyBorder="1" applyAlignment="1" applyProtection="1">
      <alignment horizontal="center" vertical="center" wrapText="1"/>
      <protection locked="0"/>
    </xf>
    <xf numFmtId="0" fontId="4" fillId="0" borderId="0" xfId="75" applyFont="1" applyFill="1" applyBorder="1" applyAlignment="1">
      <alignment horizontal="center" vertical="center"/>
    </xf>
    <xf numFmtId="0" fontId="16" fillId="0" borderId="0" xfId="75" applyFont="1" applyFill="1" applyBorder="1" applyAlignment="1">
      <alignment horizontal="center" vertical="center"/>
    </xf>
    <xf numFmtId="177" fontId="2" fillId="0" borderId="0" xfId="89" applyNumberFormat="1" applyFont="1" applyFill="1" applyBorder="1" applyAlignment="1">
      <alignment horizontal="right" vertical="center"/>
    </xf>
    <xf numFmtId="0" fontId="19" fillId="0" borderId="2" xfId="95" applyNumberFormat="1"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wrapText="1"/>
      <protection locked="0"/>
    </xf>
    <xf numFmtId="0" fontId="19" fillId="0" borderId="2" xfId="0" applyNumberFormat="1" applyFont="1" applyFill="1" applyBorder="1" applyAlignment="1" applyProtection="1">
      <alignment horizontal="center" vertical="center" wrapText="1"/>
      <protection locked="0"/>
    </xf>
    <xf numFmtId="177" fontId="19" fillId="0" borderId="2" xfId="0" applyNumberFormat="1" applyFont="1" applyFill="1" applyBorder="1" applyAlignment="1" applyProtection="1">
      <alignment horizontal="center" vertical="center" wrapText="1"/>
      <protection locked="0"/>
    </xf>
    <xf numFmtId="176" fontId="7" fillId="0" borderId="2" xfId="83" applyNumberFormat="1" applyFont="1" applyFill="1" applyBorder="1" applyAlignment="1">
      <alignment horizontal="justify" vertical="center" wrapText="1"/>
    </xf>
    <xf numFmtId="176" fontId="1" fillId="0" borderId="2" xfId="64" applyNumberFormat="1" applyFont="1" applyFill="1" applyBorder="1" applyAlignment="1">
      <alignment horizontal="center" vertical="center" wrapText="1"/>
    </xf>
    <xf numFmtId="176" fontId="21" fillId="0" borderId="2" xfId="64" applyNumberFormat="1" applyFont="1" applyFill="1" applyBorder="1" applyAlignment="1">
      <alignment horizontal="center" vertical="center" wrapText="1"/>
    </xf>
    <xf numFmtId="180" fontId="21" fillId="0" borderId="2" xfId="80" applyNumberFormat="1" applyFont="1" applyFill="1" applyBorder="1" applyAlignment="1">
      <alignment horizontal="center" vertical="center" wrapText="1"/>
    </xf>
    <xf numFmtId="0" fontId="7" fillId="0" borderId="2" xfId="56" applyFont="1" applyFill="1" applyBorder="1" applyAlignment="1" applyProtection="1">
      <alignment horizontal="left" vertical="center" wrapText="1"/>
      <protection locked="0"/>
    </xf>
    <xf numFmtId="10" fontId="21" fillId="0" borderId="2" xfId="80" applyNumberFormat="1" applyFont="1" applyFill="1" applyBorder="1" applyAlignment="1">
      <alignment horizontal="center" vertical="center" wrapText="1"/>
    </xf>
    <xf numFmtId="176" fontId="7" fillId="0" borderId="2" xfId="83" applyNumberFormat="1" applyFont="1" applyFill="1" applyBorder="1" applyAlignment="1">
      <alignment vertical="center" wrapText="1"/>
    </xf>
    <xf numFmtId="176" fontId="1" fillId="0" borderId="2" xfId="89" applyNumberFormat="1" applyFont="1" applyFill="1" applyBorder="1" applyAlignment="1">
      <alignment horizontal="center" vertical="center" wrapText="1"/>
    </xf>
    <xf numFmtId="176" fontId="19" fillId="0" borderId="2" xfId="64" applyNumberFormat="1" applyFont="1" applyFill="1" applyBorder="1" applyAlignment="1">
      <alignment horizontal="center" vertical="center" wrapText="1"/>
    </xf>
    <xf numFmtId="10" fontId="19" fillId="0" borderId="2" xfId="80" applyNumberFormat="1" applyFont="1" applyFill="1" applyBorder="1" applyAlignment="1">
      <alignment horizontal="center" vertical="center" wrapText="1"/>
    </xf>
    <xf numFmtId="10" fontId="19" fillId="0" borderId="2" xfId="80" applyNumberFormat="1" applyFont="1" applyFill="1" applyBorder="1" applyAlignment="1">
      <alignment horizontal="center" vertical="center"/>
    </xf>
    <xf numFmtId="10" fontId="21" fillId="0" borderId="2" xfId="80" applyNumberFormat="1" applyFont="1" applyFill="1" applyBorder="1" applyAlignment="1">
      <alignment horizontal="center" vertical="center"/>
    </xf>
    <xf numFmtId="176" fontId="20" fillId="0" borderId="2" xfId="89" applyNumberFormat="1" applyFont="1" applyFill="1" applyBorder="1" applyAlignment="1">
      <alignment horizontal="center" vertical="center" wrapText="1"/>
    </xf>
    <xf numFmtId="178" fontId="1" fillId="0" borderId="2" xfId="89" applyNumberFormat="1" applyFont="1" applyFill="1" applyBorder="1" applyAlignment="1">
      <alignment horizontal="center" vertical="center" wrapText="1"/>
    </xf>
    <xf numFmtId="10" fontId="1" fillId="0" borderId="2" xfId="89" applyNumberFormat="1" applyFont="1" applyFill="1" applyBorder="1" applyAlignment="1">
      <alignment horizontal="center" vertical="center" wrapText="1"/>
    </xf>
    <xf numFmtId="176" fontId="6" fillId="0" borderId="2" xfId="83" applyNumberFormat="1" applyFont="1" applyFill="1" applyBorder="1" applyAlignment="1">
      <alignment vertical="center" wrapText="1"/>
    </xf>
    <xf numFmtId="0" fontId="22" fillId="0" borderId="2" xfId="56" applyFont="1" applyFill="1" applyBorder="1" applyAlignment="1" applyProtection="1">
      <alignment horizontal="left" vertical="center" wrapText="1"/>
      <protection locked="0"/>
    </xf>
    <xf numFmtId="176" fontId="6" fillId="0" borderId="2" xfId="83" applyNumberFormat="1" applyFont="1" applyFill="1" applyBorder="1" applyAlignment="1">
      <alignment horizontal="center" vertical="center" wrapText="1"/>
    </xf>
    <xf numFmtId="0" fontId="23" fillId="0" borderId="0" xfId="81" applyFont="1" applyFill="1" applyAlignment="1" applyProtection="1">
      <alignment horizontal="left" vertical="center" wrapText="1"/>
      <protection locked="0"/>
    </xf>
    <xf numFmtId="0" fontId="2" fillId="0" borderId="0" xfId="89" applyFont="1" applyFill="1" applyBorder="1" applyAlignment="1">
      <alignment horizontal="left" vertical="center"/>
    </xf>
    <xf numFmtId="0" fontId="4" fillId="0" borderId="0" xfId="89" applyFont="1" applyFill="1" applyBorder="1" applyAlignment="1">
      <alignment horizontal="right" vertical="center"/>
    </xf>
    <xf numFmtId="0" fontId="17" fillId="0" borderId="0" xfId="89" applyFont="1" applyFill="1" applyBorder="1" applyAlignment="1">
      <alignment vertical="center"/>
    </xf>
    <xf numFmtId="0" fontId="24" fillId="0" borderId="0" xfId="89" applyFont="1" applyFill="1" applyBorder="1" applyAlignment="1">
      <alignment horizontal="center" vertical="center"/>
    </xf>
    <xf numFmtId="0" fontId="1" fillId="0" borderId="0" xfId="89" applyFill="1" applyBorder="1" applyAlignment="1">
      <alignment vertical="center"/>
    </xf>
    <xf numFmtId="178" fontId="1" fillId="0" borderId="0" xfId="89" applyNumberFormat="1" applyFont="1" applyFill="1" applyBorder="1" applyAlignment="1">
      <alignment horizontal="center" vertical="center"/>
    </xf>
    <xf numFmtId="176" fontId="1" fillId="0" borderId="0" xfId="89" applyNumberFormat="1" applyFont="1" applyFill="1" applyBorder="1" applyAlignment="1">
      <alignment horizontal="center" vertical="center"/>
    </xf>
    <xf numFmtId="177" fontId="1" fillId="0" borderId="0" xfId="89" applyNumberFormat="1" applyFont="1" applyFill="1" applyBorder="1" applyAlignment="1">
      <alignment horizontal="center" vertical="center"/>
    </xf>
    <xf numFmtId="178" fontId="2" fillId="0" borderId="0" xfId="89" applyNumberFormat="1" applyFont="1" applyFill="1" applyBorder="1" applyAlignment="1">
      <alignment horizontal="center" vertical="center"/>
    </xf>
    <xf numFmtId="176" fontId="2" fillId="0" borderId="0" xfId="89" applyNumberFormat="1" applyFont="1" applyFill="1" applyBorder="1" applyAlignment="1">
      <alignment horizontal="center" vertical="center"/>
    </xf>
    <xf numFmtId="177" fontId="2" fillId="0" borderId="0" xfId="89" applyNumberFormat="1" applyFont="1" applyFill="1" applyBorder="1" applyAlignment="1">
      <alignment horizontal="center" vertical="center"/>
    </xf>
    <xf numFmtId="0" fontId="25" fillId="0" borderId="0" xfId="95" applyFont="1" applyFill="1" applyBorder="1" applyAlignment="1" applyProtection="1">
      <alignment horizontal="center" vertical="center"/>
      <protection locked="0"/>
    </xf>
    <xf numFmtId="0" fontId="4" fillId="0" borderId="0" xfId="89" applyFont="1" applyFill="1" applyBorder="1" applyAlignment="1">
      <alignment horizontal="center" vertical="center"/>
    </xf>
    <xf numFmtId="178" fontId="4" fillId="0" borderId="0" xfId="89" applyNumberFormat="1" applyFont="1" applyFill="1" applyBorder="1" applyAlignment="1">
      <alignment horizontal="center" vertical="center"/>
    </xf>
    <xf numFmtId="176" fontId="4" fillId="0" borderId="0" xfId="89" applyNumberFormat="1" applyFont="1" applyFill="1" applyBorder="1" applyAlignment="1">
      <alignment horizontal="center" vertical="center"/>
    </xf>
    <xf numFmtId="0" fontId="20" fillId="0" borderId="2" xfId="57" applyFont="1" applyFill="1" applyBorder="1" applyAlignment="1">
      <alignment horizontal="center" vertical="center"/>
    </xf>
    <xf numFmtId="0" fontId="20" fillId="0" borderId="2" xfId="73" applyFont="1" applyFill="1" applyBorder="1" applyAlignment="1" applyProtection="1">
      <alignment horizontal="center" vertical="center" wrapText="1"/>
      <protection locked="0"/>
    </xf>
    <xf numFmtId="177" fontId="20" fillId="0" borderId="2" xfId="73" applyNumberFormat="1" applyFont="1" applyFill="1" applyBorder="1" applyAlignment="1" applyProtection="1">
      <alignment horizontal="center" vertical="center" wrapText="1"/>
      <protection locked="0"/>
    </xf>
    <xf numFmtId="180" fontId="1" fillId="0" borderId="2" xfId="81" applyNumberFormat="1" applyFont="1" applyFill="1" applyBorder="1" applyAlignment="1" applyProtection="1">
      <alignment horizontal="center" vertical="center" wrapText="1"/>
      <protection locked="0"/>
    </xf>
    <xf numFmtId="9" fontId="1" fillId="0" borderId="2" xfId="81" applyNumberFormat="1" applyFont="1" applyFill="1" applyBorder="1" applyAlignment="1" applyProtection="1">
      <alignment horizontal="center" vertical="center" wrapText="1"/>
      <protection locked="0"/>
    </xf>
    <xf numFmtId="10" fontId="1" fillId="0" borderId="2" xfId="81" applyNumberFormat="1" applyFont="1" applyFill="1" applyBorder="1" applyAlignment="1" applyProtection="1">
      <alignment horizontal="center" vertical="center" wrapText="1"/>
      <protection locked="0"/>
    </xf>
    <xf numFmtId="176" fontId="1" fillId="0" borderId="2" xfId="80" applyNumberFormat="1" applyFont="1" applyFill="1" applyBorder="1" applyAlignment="1">
      <alignment horizontal="center" vertical="center" wrapText="1"/>
    </xf>
    <xf numFmtId="0" fontId="21" fillId="0" borderId="2" xfId="64" applyNumberFormat="1" applyFont="1" applyFill="1" applyBorder="1" applyAlignment="1">
      <alignment horizontal="center" vertical="center" wrapText="1"/>
    </xf>
    <xf numFmtId="0" fontId="1" fillId="0" borderId="2" xfId="81" applyNumberFormat="1" applyFont="1" applyFill="1" applyBorder="1" applyAlignment="1" applyProtection="1">
      <alignment horizontal="center" vertical="center" wrapText="1"/>
      <protection locked="0"/>
    </xf>
    <xf numFmtId="10" fontId="20" fillId="0" borderId="2" xfId="81" applyNumberFormat="1" applyFont="1" applyFill="1" applyBorder="1" applyAlignment="1" applyProtection="1">
      <alignment horizontal="center" vertical="center" wrapText="1"/>
      <protection locked="0"/>
    </xf>
    <xf numFmtId="10" fontId="1" fillId="0" borderId="2" xfId="83" applyNumberFormat="1" applyFont="1" applyFill="1" applyBorder="1" applyAlignment="1">
      <alignment horizontal="center" vertical="center"/>
    </xf>
    <xf numFmtId="10" fontId="20" fillId="0" borderId="2" xfId="83" applyNumberFormat="1" applyFont="1" applyFill="1" applyBorder="1" applyAlignment="1">
      <alignment horizontal="center" vertical="center"/>
    </xf>
    <xf numFmtId="0" fontId="1" fillId="0" borderId="2" xfId="81" applyFont="1" applyFill="1" applyBorder="1" applyAlignment="1" applyProtection="1">
      <protection locked="0"/>
    </xf>
    <xf numFmtId="10" fontId="1" fillId="0" borderId="2" xfId="81" applyNumberFormat="1" applyFont="1" applyFill="1" applyBorder="1" applyAlignment="1" applyProtection="1">
      <protection locked="0"/>
    </xf>
    <xf numFmtId="0" fontId="26" fillId="0" borderId="2" xfId="56" applyFont="1" applyFill="1" applyBorder="1" applyAlignment="1" applyProtection="1">
      <alignment horizontal="left" vertical="center" wrapText="1"/>
      <protection locked="0"/>
    </xf>
    <xf numFmtId="0" fontId="1" fillId="0" borderId="2" xfId="81" applyFont="1" applyFill="1" applyBorder="1" applyAlignment="1" applyProtection="1">
      <alignment horizontal="center"/>
      <protection locked="0"/>
    </xf>
    <xf numFmtId="10" fontId="1" fillId="0" borderId="2" xfId="81" applyNumberFormat="1" applyFont="1" applyFill="1" applyBorder="1" applyAlignment="1" applyProtection="1">
      <alignment horizontal="center"/>
      <protection locked="0"/>
    </xf>
    <xf numFmtId="0" fontId="26" fillId="0" borderId="2" xfId="56" applyFont="1" applyFill="1" applyBorder="1" applyAlignment="1" applyProtection="1">
      <alignment horizontal="center" vertical="center" wrapText="1"/>
      <protection locked="0"/>
    </xf>
    <xf numFmtId="0" fontId="10" fillId="0" borderId="2" xfId="62" applyNumberFormat="1" applyFont="1" applyFill="1" applyBorder="1" applyAlignment="1" applyProtection="1">
      <alignment horizontal="center" vertical="center" shrinkToFit="1"/>
      <protection locked="0"/>
    </xf>
    <xf numFmtId="176" fontId="10" fillId="0" borderId="2" xfId="96" applyNumberFormat="1" applyFont="1" applyFill="1" applyBorder="1" applyAlignment="1" applyProtection="1">
      <alignment horizontal="center" vertical="center" wrapText="1"/>
      <protection locked="0"/>
    </xf>
    <xf numFmtId="0" fontId="27" fillId="0" borderId="2" xfId="83" applyFont="1" applyFill="1" applyBorder="1" applyAlignment="1">
      <alignment horizontal="center" vertical="center" wrapText="1"/>
    </xf>
    <xf numFmtId="0" fontId="28" fillId="0" borderId="2" xfId="83" applyFont="1" applyFill="1" applyBorder="1" applyAlignment="1">
      <alignment horizontal="justify" vertical="center" wrapText="1"/>
    </xf>
    <xf numFmtId="0" fontId="21" fillId="0" borderId="2" xfId="83" applyFont="1" applyFill="1" applyBorder="1" applyAlignment="1">
      <alignment horizontal="justify" vertical="center" wrapText="1"/>
    </xf>
    <xf numFmtId="0" fontId="4" fillId="0" borderId="0" xfId="81" applyFont="1" applyFill="1" applyAlignment="1" applyProtection="1">
      <alignment vertical="center" wrapText="1"/>
      <protection locked="0"/>
    </xf>
    <xf numFmtId="0" fontId="7" fillId="0" borderId="0" xfId="57" applyFont="1" applyFill="1" applyBorder="1" applyAlignment="1">
      <alignment horizontal="left" vertical="center" wrapText="1"/>
    </xf>
    <xf numFmtId="177" fontId="2" fillId="0" borderId="0" xfId="75" applyNumberFormat="1" applyFont="1" applyFill="1" applyBorder="1" applyAlignment="1">
      <alignment horizontal="center" vertical="center" wrapText="1"/>
    </xf>
    <xf numFmtId="3" fontId="25" fillId="0" borderId="0" xfId="75" applyNumberFormat="1" applyFont="1" applyFill="1" applyBorder="1" applyAlignment="1" applyProtection="1">
      <alignment horizontal="center" vertical="center" wrapText="1"/>
      <protection locked="0"/>
    </xf>
    <xf numFmtId="0" fontId="4" fillId="0" borderId="0" xfId="75" applyFont="1" applyFill="1" applyBorder="1" applyAlignment="1">
      <alignment horizontal="center" vertical="center" wrapText="1"/>
    </xf>
    <xf numFmtId="177" fontId="2" fillId="0" borderId="0" xfId="89" applyNumberFormat="1" applyFont="1" applyFill="1" applyBorder="1" applyAlignment="1">
      <alignment horizontal="right" vertical="center" wrapText="1"/>
    </xf>
    <xf numFmtId="0" fontId="1" fillId="0" borderId="0" xfId="81" applyFont="1" applyFill="1" applyAlignment="1" applyProtection="1">
      <protection locked="0"/>
    </xf>
    <xf numFmtId="0" fontId="29" fillId="0" borderId="0" xfId="81" applyFont="1" applyFill="1" applyAlignment="1" applyProtection="1">
      <alignment wrapText="1"/>
      <protection locked="0"/>
    </xf>
    <xf numFmtId="0" fontId="4" fillId="0" borderId="0" xfId="81" applyFont="1" applyFill="1" applyAlignment="1" applyProtection="1">
      <alignment wrapText="1"/>
      <protection locked="0"/>
    </xf>
    <xf numFmtId="0" fontId="0" fillId="0" borderId="0" xfId="0" applyFont="1" applyFill="1" applyAlignment="1"/>
    <xf numFmtId="0" fontId="2" fillId="0" borderId="0" xfId="0" applyNumberFormat="1" applyFont="1" applyFill="1" applyAlignment="1" applyProtection="1">
      <alignment horizontal="left" vertical="center"/>
      <protection locked="0"/>
    </xf>
    <xf numFmtId="0" fontId="4" fillId="0" borderId="0" xfId="0" applyNumberFormat="1" applyFont="1" applyFill="1" applyAlignment="1" applyProtection="1">
      <alignment horizontal="center" vertical="center"/>
      <protection locked="0"/>
    </xf>
    <xf numFmtId="0" fontId="25" fillId="0" borderId="0" xfId="0" applyNumberFormat="1" applyFont="1" applyFill="1" applyAlignment="1" applyProtection="1">
      <alignment horizontal="center" vertical="center"/>
      <protection locked="0"/>
    </xf>
    <xf numFmtId="0" fontId="2" fillId="0" borderId="0" xfId="0" applyFont="1" applyFill="1" applyAlignment="1" applyProtection="1">
      <alignment horizontal="right" vertical="center"/>
      <protection locked="0"/>
    </xf>
    <xf numFmtId="0" fontId="7" fillId="0" borderId="0" xfId="57" applyFont="1" applyFill="1" applyBorder="1" applyAlignment="1">
      <alignment horizontal="center" vertical="center"/>
    </xf>
    <xf numFmtId="0" fontId="7" fillId="0" borderId="0" xfId="52" applyFont="1" applyFill="1" applyBorder="1" applyAlignment="1">
      <alignment horizontal="left" vertical="center"/>
    </xf>
    <xf numFmtId="0" fontId="3" fillId="0" borderId="0" xfId="57" applyFont="1" applyFill="1" applyBorder="1" applyAlignment="1">
      <alignment horizontal="center" vertical="center" wrapText="1" shrinkToFit="1"/>
    </xf>
    <xf numFmtId="0" fontId="3" fillId="0" borderId="0" xfId="57" applyFont="1" applyFill="1" applyBorder="1" applyAlignment="1">
      <alignment horizontal="center" vertical="center" shrinkToFit="1"/>
    </xf>
    <xf numFmtId="0" fontId="30" fillId="0" borderId="0" xfId="52" applyFont="1" applyFill="1" applyBorder="1" applyAlignment="1">
      <alignment vertical="center"/>
    </xf>
    <xf numFmtId="0" fontId="4" fillId="0" borderId="0" xfId="57" applyFont="1" applyFill="1" applyBorder="1" applyAlignment="1">
      <alignment horizontal="right" vertical="center"/>
    </xf>
    <xf numFmtId="176" fontId="4" fillId="0" borderId="0" xfId="57" applyNumberFormat="1" applyFont="1" applyFill="1" applyBorder="1" applyAlignment="1">
      <alignment horizontal="right" vertical="center"/>
    </xf>
    <xf numFmtId="0" fontId="4" fillId="0" borderId="0" xfId="52" applyFont="1" applyFill="1" applyBorder="1" applyAlignment="1">
      <alignment horizontal="right" vertical="center"/>
    </xf>
    <xf numFmtId="0" fontId="31" fillId="0" borderId="2" xfId="52" applyFont="1" applyFill="1" applyBorder="1" applyAlignment="1">
      <alignment horizontal="center" vertical="center" wrapText="1"/>
    </xf>
    <xf numFmtId="0" fontId="5" fillId="0" borderId="2" xfId="70" applyNumberFormat="1" applyFont="1" applyFill="1" applyBorder="1" applyAlignment="1" applyProtection="1">
      <alignment horizontal="center" vertical="center" wrapText="1" shrinkToFit="1"/>
      <protection locked="0"/>
    </xf>
    <xf numFmtId="176" fontId="16" fillId="0" borderId="2" xfId="57" applyNumberFormat="1" applyFont="1" applyFill="1" applyBorder="1" applyAlignment="1">
      <alignment horizontal="left" vertical="center"/>
    </xf>
    <xf numFmtId="0" fontId="5" fillId="0" borderId="2" xfId="52"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0" xfId="52" applyFont="1" applyFill="1" applyBorder="1" applyAlignment="1">
      <alignment horizontal="center" vertical="center" wrapText="1"/>
    </xf>
    <xf numFmtId="0" fontId="22" fillId="0" borderId="2" xfId="56" applyFont="1" applyFill="1" applyBorder="1" applyAlignment="1" applyProtection="1">
      <alignment horizontal="center" vertical="center" wrapText="1"/>
      <protection locked="0"/>
    </xf>
    <xf numFmtId="176" fontId="32" fillId="0" borderId="2" xfId="52" applyNumberFormat="1" applyFont="1" applyFill="1" applyBorder="1" applyAlignment="1">
      <alignment horizontal="center" vertical="center" wrapText="1"/>
    </xf>
    <xf numFmtId="0" fontId="11" fillId="0" borderId="0" xfId="52" applyFont="1" applyFill="1" applyBorder="1" applyAlignment="1">
      <alignment vertical="center"/>
    </xf>
    <xf numFmtId="176" fontId="33" fillId="0" borderId="2" xfId="52" applyNumberFormat="1" applyFont="1" applyFill="1" applyBorder="1" applyAlignment="1">
      <alignment horizontal="center" vertical="center" wrapText="1"/>
    </xf>
    <xf numFmtId="0" fontId="11" fillId="0" borderId="0" xfId="70" applyFont="1" applyFill="1" applyAlignment="1" applyProtection="1">
      <alignment vertical="center"/>
      <protection locked="0"/>
    </xf>
    <xf numFmtId="0" fontId="2" fillId="0" borderId="0" xfId="52" applyFont="1" applyFill="1" applyBorder="1" applyAlignment="1">
      <alignment horizontal="center" vertical="center"/>
    </xf>
    <xf numFmtId="0" fontId="2" fillId="0" borderId="0" xfId="52" applyFont="1" applyFill="1" applyBorder="1" applyAlignment="1">
      <alignment vertical="center"/>
    </xf>
    <xf numFmtId="0" fontId="17" fillId="0" borderId="0" xfId="81" applyFont="1" applyFill="1" applyAlignment="1" applyProtection="1">
      <alignment vertical="center" wrapText="1"/>
      <protection locked="0"/>
    </xf>
    <xf numFmtId="0" fontId="4" fillId="0" borderId="0" xfId="81" applyFont="1" applyFill="1" applyProtection="1">
      <protection locked="0"/>
    </xf>
    <xf numFmtId="0" fontId="1" fillId="0" borderId="0" xfId="81" applyFont="1" applyFill="1" applyProtection="1">
      <protection locked="0"/>
    </xf>
    <xf numFmtId="0" fontId="20" fillId="0" borderId="0" xfId="0" applyNumberFormat="1" applyFont="1" applyFill="1" applyAlignment="1" applyProtection="1">
      <alignment horizontal="left" vertical="center"/>
      <protection locked="0"/>
    </xf>
    <xf numFmtId="0" fontId="1" fillId="0" borderId="0" xfId="0" applyFont="1" applyFill="1" applyAlignment="1" applyProtection="1">
      <alignment horizontal="right" vertical="center"/>
      <protection locked="0"/>
    </xf>
    <xf numFmtId="0" fontId="20" fillId="0" borderId="2" xfId="0" applyNumberFormat="1" applyFont="1" applyFill="1" applyBorder="1" applyAlignment="1" applyProtection="1">
      <alignment horizontal="center" vertical="center"/>
      <protection locked="0"/>
    </xf>
    <xf numFmtId="0" fontId="20" fillId="0" borderId="2" xfId="0" applyNumberFormat="1" applyFont="1" applyFill="1" applyBorder="1" applyAlignment="1" applyProtection="1">
      <alignment horizontal="center" vertical="center" wrapText="1"/>
      <protection locked="0"/>
    </xf>
    <xf numFmtId="178" fontId="20" fillId="0" borderId="2" xfId="96" applyNumberFormat="1" applyFont="1" applyFill="1" applyBorder="1" applyAlignment="1">
      <alignment horizontal="center" vertical="center" wrapText="1"/>
    </xf>
    <xf numFmtId="0" fontId="1" fillId="0" borderId="2" xfId="57" applyFont="1" applyFill="1" applyBorder="1" applyAlignment="1">
      <alignment vertical="center"/>
    </xf>
    <xf numFmtId="176" fontId="21" fillId="0" borderId="2" xfId="80" applyNumberFormat="1" applyFont="1" applyFill="1" applyBorder="1" applyAlignment="1">
      <alignment horizontal="center" vertical="center" wrapText="1"/>
    </xf>
    <xf numFmtId="180" fontId="1" fillId="0" borderId="2" xfId="81" applyNumberFormat="1" applyFont="1" applyFill="1" applyBorder="1" applyAlignment="1">
      <alignment horizontal="center" vertical="center" wrapText="1"/>
    </xf>
    <xf numFmtId="0" fontId="1" fillId="0" borderId="2" xfId="81" applyFont="1" applyFill="1" applyBorder="1" applyAlignment="1" applyProtection="1">
      <alignment vertical="center" wrapText="1"/>
      <protection locked="0"/>
    </xf>
    <xf numFmtId="0" fontId="20" fillId="0" borderId="2" xfId="81" applyFont="1" applyFill="1" applyBorder="1" applyAlignment="1" applyProtection="1">
      <alignment horizontal="center" vertical="center" wrapText="1"/>
      <protection locked="0"/>
    </xf>
    <xf numFmtId="176" fontId="20" fillId="0" borderId="2" xfId="81" applyNumberFormat="1" applyFont="1" applyFill="1" applyBorder="1" applyAlignment="1">
      <alignment horizontal="center" vertical="center" wrapText="1"/>
    </xf>
    <xf numFmtId="180" fontId="20" fillId="0" borderId="2" xfId="81" applyNumberFormat="1" applyFont="1" applyFill="1" applyBorder="1" applyAlignment="1">
      <alignment horizontal="center" vertical="center" wrapText="1"/>
    </xf>
    <xf numFmtId="0" fontId="20" fillId="0" borderId="2" xfId="81" applyFont="1" applyFill="1" applyBorder="1" applyAlignment="1" applyProtection="1">
      <alignment horizontal="left" vertical="center" wrapText="1"/>
      <protection locked="0"/>
    </xf>
    <xf numFmtId="0" fontId="20" fillId="0" borderId="2" xfId="81" applyFont="1" applyFill="1" applyBorder="1" applyAlignment="1">
      <alignment horizontal="center" vertical="center" wrapText="1"/>
    </xf>
    <xf numFmtId="0" fontId="1" fillId="0" borderId="2" xfId="65" applyFont="1" applyFill="1" applyBorder="1" applyAlignment="1" applyProtection="1">
      <alignment vertical="center" wrapText="1" shrinkToFit="1"/>
      <protection locked="0"/>
    </xf>
    <xf numFmtId="0" fontId="1" fillId="0" borderId="2" xfId="81" applyFont="1" applyFill="1" applyBorder="1" applyAlignment="1">
      <alignment horizontal="center" vertical="center" wrapText="1"/>
    </xf>
    <xf numFmtId="0" fontId="20" fillId="0" borderId="0" xfId="0" applyNumberFormat="1" applyFont="1" applyFill="1" applyAlignment="1" applyProtection="1">
      <alignment vertical="center"/>
      <protection locked="0"/>
    </xf>
    <xf numFmtId="0" fontId="4" fillId="0" borderId="0" xfId="0" applyNumberFormat="1" applyFont="1" applyFill="1" applyAlignment="1" applyProtection="1">
      <alignment vertical="center"/>
      <protection locked="0"/>
    </xf>
    <xf numFmtId="0" fontId="4" fillId="0" borderId="0" xfId="0" applyNumberFormat="1" applyFont="1" applyFill="1" applyAlignment="1" applyProtection="1">
      <alignment horizontal="right" vertical="center"/>
      <protection locked="0"/>
    </xf>
    <xf numFmtId="0" fontId="20" fillId="0" borderId="0" xfId="0" applyNumberFormat="1" applyFont="1" applyFill="1" applyAlignment="1" applyProtection="1">
      <alignment horizontal="right" vertical="center"/>
      <protection locked="0"/>
    </xf>
    <xf numFmtId="0" fontId="20" fillId="0" borderId="2" xfId="96" applyNumberFormat="1" applyFont="1" applyFill="1" applyBorder="1" applyAlignment="1">
      <alignment horizontal="center" vertical="center" wrapText="1"/>
    </xf>
    <xf numFmtId="0" fontId="1" fillId="0" borderId="2" xfId="81" applyNumberFormat="1" applyFont="1" applyFill="1" applyBorder="1" applyAlignment="1" applyProtection="1">
      <alignment vertical="center" wrapText="1"/>
      <protection locked="0"/>
    </xf>
    <xf numFmtId="0" fontId="1" fillId="0" borderId="2" xfId="81" applyNumberFormat="1" applyFont="1" applyFill="1" applyBorder="1" applyAlignment="1">
      <alignment horizontal="center" vertical="center" wrapText="1"/>
    </xf>
    <xf numFmtId="180" fontId="1" fillId="0" borderId="2" xfId="0" applyNumberFormat="1" applyFont="1" applyFill="1" applyBorder="1" applyAlignment="1" applyProtection="1">
      <alignment horizontal="center" vertical="center" wrapText="1"/>
    </xf>
    <xf numFmtId="0" fontId="1" fillId="0" borderId="2" xfId="57" applyFont="1" applyFill="1" applyBorder="1" applyAlignment="1">
      <alignment vertical="center" wrapText="1"/>
    </xf>
    <xf numFmtId="0" fontId="1" fillId="0" borderId="2" xfId="57" applyNumberFormat="1" applyFont="1" applyFill="1" applyBorder="1" applyAlignment="1">
      <alignment vertical="center" wrapText="1"/>
    </xf>
    <xf numFmtId="0" fontId="20" fillId="0" borderId="2" xfId="81" applyNumberFormat="1" applyFont="1" applyFill="1" applyBorder="1" applyAlignment="1" applyProtection="1">
      <alignment horizontal="center" vertical="center" wrapText="1"/>
      <protection locked="0"/>
    </xf>
    <xf numFmtId="0" fontId="20" fillId="0" borderId="2" xfId="81" applyNumberFormat="1" applyFont="1" applyFill="1" applyBorder="1" applyAlignment="1">
      <alignment horizontal="center" vertical="center" wrapText="1"/>
    </xf>
    <xf numFmtId="180" fontId="20" fillId="0" borderId="2" xfId="0" applyNumberFormat="1" applyFont="1" applyFill="1" applyBorder="1" applyAlignment="1" applyProtection="1">
      <alignment horizontal="center" vertical="center" wrapText="1"/>
    </xf>
    <xf numFmtId="0" fontId="20" fillId="0" borderId="2" xfId="81" applyNumberFormat="1" applyFont="1" applyFill="1" applyBorder="1" applyAlignment="1" applyProtection="1">
      <alignment horizontal="left" vertical="center" wrapText="1"/>
      <protection locked="0"/>
    </xf>
    <xf numFmtId="0" fontId="1" fillId="0" borderId="2" xfId="81" applyNumberFormat="1" applyFont="1" applyFill="1" applyBorder="1" applyAlignment="1" applyProtection="1">
      <alignment horizontal="left" vertical="center" wrapText="1"/>
      <protection locked="0"/>
    </xf>
    <xf numFmtId="0" fontId="1" fillId="0" borderId="2" xfId="65" applyNumberFormat="1" applyFont="1" applyFill="1" applyBorder="1" applyAlignment="1" applyProtection="1">
      <alignment vertical="center" wrapText="1" shrinkToFit="1"/>
      <protection locked="0"/>
    </xf>
    <xf numFmtId="0" fontId="2" fillId="0" borderId="0" xfId="73" applyFont="1" applyFill="1" applyBorder="1" applyAlignment="1">
      <alignment horizontal="left" vertical="center"/>
    </xf>
    <xf numFmtId="0" fontId="1" fillId="0" borderId="0" xfId="73" applyFill="1" applyBorder="1" applyAlignment="1">
      <alignment vertical="center"/>
    </xf>
    <xf numFmtId="0" fontId="16" fillId="0" borderId="0" xfId="73" applyFont="1" applyFill="1" applyBorder="1" applyAlignment="1">
      <alignment horizontal="right" vertical="center"/>
    </xf>
    <xf numFmtId="0" fontId="34" fillId="0" borderId="0" xfId="89" applyFont="1" applyFill="1" applyBorder="1" applyAlignment="1">
      <alignment vertical="center" wrapText="1"/>
    </xf>
    <xf numFmtId="0" fontId="4" fillId="0" borderId="0" xfId="73" applyFont="1" applyFill="1" applyBorder="1" applyAlignment="1">
      <alignment vertical="center"/>
    </xf>
    <xf numFmtId="0" fontId="20" fillId="0" borderId="0" xfId="89" applyFont="1" applyFill="1" applyBorder="1" applyAlignment="1">
      <alignment vertical="center" wrapText="1"/>
    </xf>
    <xf numFmtId="0" fontId="1" fillId="0" borderId="0" xfId="89" applyFont="1" applyFill="1" applyBorder="1" applyAlignment="1">
      <alignment vertical="center" wrapText="1"/>
    </xf>
    <xf numFmtId="0" fontId="20" fillId="0" borderId="0" xfId="73" applyFont="1" applyFill="1" applyBorder="1" applyAlignment="1">
      <alignment horizontal="center" vertical="center"/>
    </xf>
    <xf numFmtId="0" fontId="1" fillId="0" borderId="0" xfId="73" applyFont="1" applyFill="1" applyBorder="1" applyAlignment="1">
      <alignment vertical="center"/>
    </xf>
    <xf numFmtId="0" fontId="19" fillId="0" borderId="0" xfId="73" applyFont="1" applyFill="1" applyBorder="1" applyAlignment="1">
      <alignment horizontal="left" vertical="center" wrapText="1"/>
    </xf>
    <xf numFmtId="176" fontId="2" fillId="0" borderId="0" xfId="85" applyNumberFormat="1" applyFont="1" applyFill="1" applyBorder="1" applyAlignment="1" applyProtection="1">
      <alignment horizontal="center" vertical="center" wrapText="1"/>
      <protection locked="0"/>
    </xf>
    <xf numFmtId="177" fontId="2" fillId="0" borderId="0" xfId="73" applyNumberFormat="1" applyFont="1" applyFill="1" applyBorder="1" applyAlignment="1">
      <alignment horizontal="center" vertical="center" wrapText="1"/>
    </xf>
    <xf numFmtId="3" fontId="25" fillId="0" borderId="0" xfId="73" applyNumberFormat="1" applyFont="1" applyFill="1" applyBorder="1" applyAlignment="1" applyProtection="1">
      <alignment horizontal="center" vertical="center" wrapText="1"/>
      <protection locked="0"/>
    </xf>
    <xf numFmtId="0" fontId="4" fillId="0" borderId="0" xfId="73" applyFont="1" applyFill="1" applyBorder="1" applyAlignment="1">
      <alignment horizontal="center" vertical="center" wrapText="1"/>
    </xf>
    <xf numFmtId="176" fontId="4" fillId="0" borderId="0" xfId="73" applyNumberFormat="1" applyFont="1" applyFill="1" applyBorder="1" applyAlignment="1">
      <alignment horizontal="center" vertical="center" wrapText="1"/>
    </xf>
    <xf numFmtId="177" fontId="20" fillId="0" borderId="0" xfId="89" applyNumberFormat="1" applyFont="1" applyFill="1" applyBorder="1" applyAlignment="1">
      <alignment horizontal="right" vertical="center" wrapText="1"/>
    </xf>
    <xf numFmtId="0" fontId="20" fillId="0" borderId="2" xfId="95" applyNumberFormat="1" applyFont="1" applyFill="1" applyBorder="1" applyAlignment="1" applyProtection="1">
      <alignment horizontal="center" vertical="center" shrinkToFit="1"/>
      <protection locked="0"/>
    </xf>
    <xf numFmtId="177" fontId="20" fillId="0" borderId="3" xfId="0" applyNumberFormat="1" applyFont="1" applyFill="1" applyBorder="1" applyAlignment="1" applyProtection="1">
      <alignment horizontal="center" vertical="center" wrapText="1"/>
      <protection locked="0"/>
    </xf>
    <xf numFmtId="176" fontId="21" fillId="0" borderId="2" xfId="64" applyNumberFormat="1" applyFont="1" applyFill="1" applyBorder="1" applyAlignment="1">
      <alignment horizontal="center" vertical="center"/>
    </xf>
    <xf numFmtId="0" fontId="20" fillId="0" borderId="2" xfId="57" applyFont="1" applyFill="1" applyBorder="1" applyAlignment="1">
      <alignment horizontal="left" vertical="center"/>
    </xf>
    <xf numFmtId="176" fontId="19" fillId="0" borderId="2" xfId="89" applyNumberFormat="1" applyFont="1" applyFill="1" applyBorder="1" applyAlignment="1">
      <alignment horizontal="center" vertical="center" wrapText="1"/>
    </xf>
    <xf numFmtId="0" fontId="20" fillId="0" borderId="0" xfId="73" applyFont="1" applyFill="1" applyBorder="1" applyAlignment="1">
      <alignment vertical="center"/>
    </xf>
    <xf numFmtId="176" fontId="21" fillId="0" borderId="2" xfId="89" applyNumberFormat="1" applyFont="1" applyFill="1" applyBorder="1" applyAlignment="1">
      <alignment horizontal="center" vertical="center" wrapText="1"/>
    </xf>
    <xf numFmtId="0" fontId="20" fillId="0" borderId="0" xfId="89" applyFont="1" applyFill="1" applyBorder="1" applyAlignment="1">
      <alignment horizontal="center" vertical="center" wrapText="1"/>
    </xf>
    <xf numFmtId="0" fontId="19" fillId="0" borderId="2" xfId="89" applyFont="1" applyFill="1" applyBorder="1" applyAlignment="1">
      <alignment horizontal="center" vertical="center" wrapText="1"/>
    </xf>
    <xf numFmtId="0" fontId="4" fillId="0" borderId="0" xfId="89" applyFont="1" applyFill="1" applyBorder="1" applyAlignment="1">
      <alignment horizontal="center" vertical="center" wrapText="1"/>
    </xf>
    <xf numFmtId="0" fontId="17" fillId="0" borderId="0" xfId="73" applyFont="1" applyFill="1" applyBorder="1" applyAlignment="1">
      <alignment horizontal="center" vertical="center"/>
    </xf>
    <xf numFmtId="181" fontId="1" fillId="0" borderId="0" xfId="89" applyNumberFormat="1" applyFont="1" applyFill="1" applyBorder="1" applyAlignment="1">
      <alignment horizontal="center" vertical="center" wrapText="1"/>
    </xf>
    <xf numFmtId="181" fontId="2" fillId="0" borderId="0" xfId="85" applyNumberFormat="1" applyFont="1" applyFill="1" applyBorder="1" applyAlignment="1" applyProtection="1">
      <alignment horizontal="center" vertical="center" wrapText="1"/>
      <protection locked="0"/>
    </xf>
    <xf numFmtId="177" fontId="2" fillId="0" borderId="0" xfId="73" applyNumberFormat="1" applyFont="1" applyFill="1" applyBorder="1" applyAlignment="1">
      <alignment horizontal="center" vertical="center"/>
    </xf>
    <xf numFmtId="176" fontId="4" fillId="0" borderId="0" xfId="73" applyNumberFormat="1" applyFont="1" applyFill="1" applyBorder="1" applyAlignment="1">
      <alignment horizontal="center" vertical="center"/>
    </xf>
    <xf numFmtId="181" fontId="4" fillId="0" borderId="0" xfId="89" applyNumberFormat="1" applyFont="1" applyFill="1" applyBorder="1" applyAlignment="1">
      <alignment horizontal="center" vertical="center"/>
    </xf>
    <xf numFmtId="177" fontId="20" fillId="0" borderId="1" xfId="89" applyNumberFormat="1" applyFont="1" applyFill="1" applyBorder="1" applyAlignment="1">
      <alignment horizontal="right" vertical="center"/>
    </xf>
    <xf numFmtId="0" fontId="20" fillId="0" borderId="2" xfId="95" applyNumberFormat="1" applyFont="1" applyFill="1" applyBorder="1" applyAlignment="1" applyProtection="1">
      <alignment horizontal="center" vertical="center" wrapText="1" shrinkToFit="1"/>
      <protection locked="0"/>
    </xf>
    <xf numFmtId="176" fontId="1" fillId="0" borderId="2" xfId="64" applyNumberFormat="1" applyFont="1" applyFill="1" applyBorder="1" applyAlignment="1">
      <alignment horizontal="center" vertical="center"/>
    </xf>
    <xf numFmtId="0" fontId="1" fillId="0" borderId="2" xfId="57" applyFont="1" applyFill="1" applyBorder="1" applyAlignment="1">
      <alignment horizontal="left" vertical="center" wrapText="1"/>
    </xf>
    <xf numFmtId="0" fontId="20" fillId="0" borderId="2" xfId="57" applyFont="1" applyFill="1" applyBorder="1" applyAlignment="1">
      <alignment horizontal="center" vertical="center" wrapText="1"/>
    </xf>
    <xf numFmtId="176" fontId="20" fillId="0" borderId="2" xfId="64" applyNumberFormat="1" applyFont="1" applyFill="1" applyBorder="1" applyAlignment="1">
      <alignment horizontal="center" vertical="center" wrapText="1"/>
    </xf>
    <xf numFmtId="0" fontId="20" fillId="0" borderId="2" xfId="89" applyFont="1" applyFill="1" applyBorder="1" applyAlignment="1">
      <alignment vertical="center" wrapText="1"/>
    </xf>
    <xf numFmtId="0" fontId="1" fillId="0" borderId="2" xfId="89" applyFont="1" applyFill="1" applyBorder="1" applyAlignment="1">
      <alignment vertical="center" wrapText="1"/>
    </xf>
    <xf numFmtId="181" fontId="1" fillId="0" borderId="2" xfId="89" applyNumberFormat="1" applyFont="1" applyFill="1" applyBorder="1" applyAlignment="1">
      <alignment horizontal="center" vertical="center" wrapText="1"/>
    </xf>
    <xf numFmtId="0" fontId="20" fillId="0" borderId="2" xfId="89" applyFont="1" applyFill="1" applyBorder="1" applyAlignment="1">
      <alignment horizontal="center" vertical="center" wrapText="1"/>
    </xf>
    <xf numFmtId="0" fontId="7" fillId="0" borderId="0" xfId="59" applyFont="1" applyFill="1" applyAlignment="1" applyProtection="1">
      <alignment vertical="center" wrapText="1"/>
      <protection locked="0"/>
    </xf>
    <xf numFmtId="176" fontId="7" fillId="0" borderId="0" xfId="59" applyNumberFormat="1" applyFont="1" applyFill="1" applyAlignment="1" applyProtection="1">
      <alignment horizontal="center" vertical="center" wrapText="1"/>
      <protection locked="0"/>
    </xf>
    <xf numFmtId="0" fontId="35" fillId="0" borderId="0" xfId="53" applyFont="1" applyFill="1" applyAlignment="1">
      <alignment vertical="center"/>
    </xf>
    <xf numFmtId="0" fontId="3" fillId="0" borderId="0" xfId="82" applyFont="1" applyFill="1" applyAlignment="1">
      <alignment horizontal="center" vertical="center" wrapText="1"/>
    </xf>
    <xf numFmtId="0" fontId="3" fillId="0" borderId="0" xfId="82" applyFont="1" applyFill="1" applyAlignment="1">
      <alignment horizontal="center" vertical="center"/>
    </xf>
    <xf numFmtId="0" fontId="4" fillId="0" borderId="0" xfId="83" applyFont="1" applyFill="1" applyBorder="1" applyAlignment="1">
      <alignment horizontal="right" vertical="center"/>
    </xf>
    <xf numFmtId="176" fontId="4" fillId="0" borderId="0" xfId="83" applyNumberFormat="1" applyFont="1" applyFill="1" applyBorder="1" applyAlignment="1">
      <alignment horizontal="right" vertical="center"/>
    </xf>
    <xf numFmtId="0" fontId="5" fillId="0" borderId="2" xfId="62" applyNumberFormat="1" applyFont="1" applyFill="1" applyBorder="1" applyAlignment="1" applyProtection="1">
      <alignment horizontal="center" vertical="center"/>
      <protection locked="0"/>
    </xf>
    <xf numFmtId="0" fontId="36" fillId="0" borderId="0" xfId="53" applyFont="1" applyFill="1" applyAlignment="1">
      <alignment vertical="center"/>
    </xf>
    <xf numFmtId="0" fontId="2" fillId="0" borderId="0" xfId="84" applyFont="1" applyFill="1" applyAlignment="1">
      <alignment vertical="center"/>
    </xf>
    <xf numFmtId="0" fontId="2" fillId="0" borderId="2" xfId="76" applyFont="1" applyFill="1" applyBorder="1" applyAlignment="1" applyProtection="1">
      <alignment horizontal="center" vertical="center" wrapText="1"/>
      <protection locked="0"/>
    </xf>
    <xf numFmtId="182" fontId="37" fillId="0" borderId="0" xfId="53" applyNumberFormat="1" applyFont="1" applyFill="1" applyAlignment="1">
      <alignment vertical="center"/>
    </xf>
    <xf numFmtId="182" fontId="35" fillId="0" borderId="0" xfId="53" applyNumberFormat="1" applyFont="1" applyFill="1" applyAlignment="1">
      <alignment vertical="center"/>
    </xf>
    <xf numFmtId="0" fontId="11" fillId="0" borderId="2" xfId="55" applyFont="1" applyFill="1" applyBorder="1" applyAlignment="1" applyProtection="1">
      <alignment horizontal="center" vertical="center" wrapText="1"/>
      <protection locked="0"/>
    </xf>
    <xf numFmtId="0" fontId="7" fillId="0" borderId="0" xfId="52" applyFont="1" applyFill="1" applyBorder="1" applyAlignment="1">
      <alignment horizontal="left" vertical="center" wrapText="1"/>
    </xf>
    <xf numFmtId="0" fontId="30" fillId="0" borderId="0" xfId="57" applyFont="1" applyFill="1" applyBorder="1" applyAlignment="1">
      <alignment vertical="center" wrapText="1"/>
    </xf>
    <xf numFmtId="0" fontId="30" fillId="0" borderId="0" xfId="52" applyFont="1" applyFill="1" applyBorder="1" applyAlignment="1">
      <alignment vertical="center" wrapText="1"/>
    </xf>
    <xf numFmtId="0" fontId="4" fillId="0" borderId="0" xfId="57" applyFont="1" applyFill="1" applyBorder="1" applyAlignment="1">
      <alignment horizontal="right" vertical="center" wrapText="1"/>
    </xf>
    <xf numFmtId="176" fontId="2" fillId="0" borderId="0" xfId="57" applyNumberFormat="1" applyFont="1" applyFill="1" applyBorder="1" applyAlignment="1">
      <alignment horizontal="right" vertical="center" wrapText="1"/>
    </xf>
    <xf numFmtId="176" fontId="4" fillId="0" borderId="0" xfId="57" applyNumberFormat="1" applyFont="1" applyFill="1" applyBorder="1" applyAlignment="1">
      <alignment horizontal="right" vertical="center" wrapText="1"/>
    </xf>
    <xf numFmtId="0" fontId="4" fillId="0" borderId="0" xfId="52" applyFont="1" applyFill="1" applyBorder="1" applyAlignment="1">
      <alignment horizontal="right" vertical="center" wrapText="1"/>
    </xf>
    <xf numFmtId="0" fontId="5" fillId="0" borderId="0" xfId="52" applyFont="1" applyFill="1" applyBorder="1" applyAlignment="1">
      <alignment vertical="center" wrapText="1"/>
    </xf>
    <xf numFmtId="0" fontId="14" fillId="0" borderId="2" xfId="52" applyFont="1" applyFill="1" applyBorder="1" applyAlignment="1">
      <alignment horizontal="center" vertical="center" wrapText="1"/>
    </xf>
    <xf numFmtId="176" fontId="14" fillId="0" borderId="2" xfId="52" applyNumberFormat="1" applyFont="1" applyFill="1" applyBorder="1" applyAlignment="1">
      <alignment horizontal="center" vertical="center" wrapText="1"/>
    </xf>
    <xf numFmtId="0" fontId="11" fillId="0" borderId="0" xfId="52" applyFont="1" applyFill="1" applyBorder="1" applyAlignment="1">
      <alignment vertical="center" wrapText="1"/>
    </xf>
    <xf numFmtId="176" fontId="11" fillId="0" borderId="0" xfId="52" applyNumberFormat="1" applyFont="1" applyFill="1" applyBorder="1" applyAlignment="1">
      <alignment vertical="center" wrapText="1"/>
    </xf>
    <xf numFmtId="0" fontId="11" fillId="0" borderId="0" xfId="84" applyFont="1" applyFill="1" applyAlignment="1" applyProtection="1">
      <alignment vertical="center" wrapText="1"/>
      <protection locked="0"/>
    </xf>
    <xf numFmtId="0" fontId="15" fillId="0" borderId="2" xfId="52" applyFont="1" applyFill="1" applyBorder="1" applyAlignment="1">
      <alignment horizontal="left" vertical="center" wrapText="1"/>
    </xf>
    <xf numFmtId="176" fontId="15" fillId="0" borderId="2" xfId="52" applyNumberFormat="1" applyFont="1" applyFill="1" applyBorder="1" applyAlignment="1">
      <alignment horizontal="center" vertical="center" wrapText="1"/>
    </xf>
    <xf numFmtId="0" fontId="2" fillId="0" borderId="0" xfId="52" applyFont="1" applyFill="1" applyBorder="1" applyAlignment="1">
      <alignment horizontal="center" vertical="center" wrapText="1"/>
    </xf>
    <xf numFmtId="0" fontId="2" fillId="0" borderId="0" xfId="95" applyFont="1" applyFill="1" applyBorder="1" applyAlignment="1" applyProtection="1">
      <alignment horizontal="left" vertical="center"/>
      <protection locked="0"/>
    </xf>
    <xf numFmtId="0" fontId="25" fillId="0" borderId="0" xfId="95" applyFont="1" applyFill="1" applyBorder="1" applyAlignment="1" applyProtection="1">
      <alignment vertical="center"/>
      <protection locked="0"/>
    </xf>
    <xf numFmtId="0" fontId="4" fillId="0" borderId="0" xfId="95" applyFont="1" applyFill="1" applyBorder="1" applyAlignment="1" applyProtection="1">
      <alignment horizontal="right" vertical="center"/>
      <protection locked="0"/>
    </xf>
    <xf numFmtId="0" fontId="19" fillId="0" borderId="0" xfId="95" applyFont="1" applyFill="1" applyBorder="1" applyAlignment="1" applyProtection="1">
      <alignment vertical="center"/>
      <protection locked="0"/>
    </xf>
    <xf numFmtId="0" fontId="19" fillId="0" borderId="0" xfId="95" applyFont="1" applyFill="1" applyAlignment="1" applyProtection="1">
      <alignment vertical="center"/>
      <protection locked="0"/>
    </xf>
    <xf numFmtId="0" fontId="1" fillId="0" borderId="0" xfId="95" applyFill="1" applyBorder="1" applyAlignment="1" applyProtection="1">
      <alignment vertical="center"/>
      <protection locked="0"/>
    </xf>
    <xf numFmtId="177" fontId="1" fillId="0" borderId="0" xfId="95" applyNumberFormat="1" applyFill="1" applyBorder="1" applyAlignment="1" applyProtection="1">
      <alignment vertical="center"/>
      <protection locked="0"/>
    </xf>
    <xf numFmtId="0" fontId="7" fillId="0" borderId="0" xfId="95" applyFont="1" applyFill="1" applyBorder="1" applyAlignment="1" applyProtection="1">
      <alignment horizontal="left" vertical="center"/>
      <protection locked="0"/>
    </xf>
    <xf numFmtId="0" fontId="2" fillId="0" borderId="0" xfId="95" applyFont="1" applyFill="1" applyBorder="1" applyAlignment="1" applyProtection="1">
      <alignment horizontal="center" vertical="center"/>
      <protection locked="0"/>
    </xf>
    <xf numFmtId="177" fontId="2" fillId="0" borderId="0" xfId="95" applyNumberFormat="1" applyFont="1" applyFill="1" applyBorder="1" applyAlignment="1" applyProtection="1">
      <alignment horizontal="center" vertical="center"/>
      <protection locked="0"/>
    </xf>
    <xf numFmtId="0" fontId="38" fillId="0" borderId="0" xfId="95" applyFont="1" applyFill="1" applyBorder="1" applyAlignment="1" applyProtection="1">
      <alignment horizontal="center" vertical="center"/>
      <protection locked="0"/>
    </xf>
    <xf numFmtId="0" fontId="4" fillId="0" borderId="0" xfId="95" applyFont="1" applyFill="1" applyBorder="1" applyAlignment="1" applyProtection="1">
      <alignment horizontal="center" vertical="center"/>
      <protection locked="0"/>
    </xf>
    <xf numFmtId="0" fontId="1" fillId="0" borderId="1" xfId="95" applyFont="1" applyFill="1" applyBorder="1" applyAlignment="1" applyProtection="1">
      <alignment horizontal="right" vertical="center"/>
      <protection locked="0"/>
    </xf>
    <xf numFmtId="0" fontId="1" fillId="2" borderId="2" xfId="95" applyNumberFormat="1" applyFont="1" applyFill="1" applyBorder="1" applyAlignment="1" applyProtection="1">
      <alignment horizontal="left" vertical="center"/>
      <protection locked="0"/>
    </xf>
    <xf numFmtId="0" fontId="1" fillId="2" borderId="2" xfId="95" applyNumberFormat="1" applyFont="1" applyFill="1" applyBorder="1" applyAlignment="1" applyProtection="1">
      <alignment horizontal="center" vertical="center"/>
      <protection locked="0"/>
    </xf>
    <xf numFmtId="180" fontId="21" fillId="2" borderId="2" xfId="0" applyNumberFormat="1" applyFont="1" applyFill="1" applyBorder="1" applyAlignment="1" applyProtection="1">
      <alignment horizontal="center" vertical="center" wrapText="1"/>
      <protection locked="0"/>
    </xf>
    <xf numFmtId="0" fontId="1" fillId="0" borderId="2" xfId="95" applyNumberFormat="1" applyFont="1" applyFill="1" applyBorder="1" applyAlignment="1" applyProtection="1">
      <alignment horizontal="left" vertical="center"/>
      <protection locked="0"/>
    </xf>
    <xf numFmtId="0" fontId="1" fillId="0" borderId="2" xfId="95" applyNumberFormat="1" applyFont="1" applyFill="1" applyBorder="1" applyAlignment="1" applyProtection="1">
      <alignment horizontal="center" vertical="center"/>
      <protection locked="0"/>
    </xf>
    <xf numFmtId="180" fontId="21" fillId="0" borderId="2" xfId="0" applyNumberFormat="1" applyFont="1" applyFill="1" applyBorder="1" applyAlignment="1" applyProtection="1">
      <alignment horizontal="center" vertical="center" wrapText="1"/>
      <protection locked="0"/>
    </xf>
    <xf numFmtId="0" fontId="1" fillId="0" borderId="2" xfId="95" applyNumberFormat="1" applyFont="1" applyFill="1" applyBorder="1" applyAlignment="1" applyProtection="1">
      <alignment horizontal="left" vertical="center" wrapText="1"/>
      <protection locked="0"/>
    </xf>
    <xf numFmtId="0" fontId="20" fillId="0" borderId="2" xfId="95" applyNumberFormat="1" applyFont="1" applyFill="1" applyBorder="1" applyAlignment="1" applyProtection="1">
      <alignment horizontal="center" vertical="center"/>
      <protection locked="0"/>
    </xf>
    <xf numFmtId="0" fontId="20" fillId="0" borderId="2" xfId="95" applyNumberFormat="1" applyFont="1" applyFill="1" applyBorder="1" applyAlignment="1" applyProtection="1">
      <alignment horizontal="left" vertical="center"/>
      <protection locked="0"/>
    </xf>
    <xf numFmtId="1" fontId="1" fillId="0" borderId="2" xfId="0" applyNumberFormat="1" applyFont="1" applyFill="1" applyBorder="1" applyAlignment="1" applyProtection="1">
      <alignment horizontal="left" vertical="center"/>
      <protection locked="0"/>
    </xf>
    <xf numFmtId="176" fontId="1" fillId="0" borderId="2" xfId="95" applyNumberFormat="1" applyFont="1" applyFill="1" applyBorder="1" applyAlignment="1" applyProtection="1">
      <alignment horizontal="center" vertical="center"/>
      <protection locked="0"/>
    </xf>
    <xf numFmtId="0" fontId="1" fillId="0" borderId="2" xfId="95"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right" vertical="center" wrapText="1"/>
      <protection locked="0"/>
    </xf>
    <xf numFmtId="0" fontId="17"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wrapText="1"/>
      <protection locked="0"/>
    </xf>
    <xf numFmtId="177" fontId="1" fillId="0" borderId="0" xfId="0"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3" fontId="25" fillId="0" borderId="0" xfId="0" applyNumberFormat="1" applyFont="1" applyFill="1" applyBorder="1" applyAlignment="1" applyProtection="1">
      <alignment horizontal="center" vertical="center"/>
      <protection locked="0"/>
    </xf>
    <xf numFmtId="3" fontId="4" fillId="0" borderId="0"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right" vertical="center"/>
      <protection locked="0"/>
    </xf>
    <xf numFmtId="0" fontId="20" fillId="0" borderId="2" xfId="95" applyFont="1" applyFill="1" applyBorder="1" applyAlignment="1" applyProtection="1">
      <alignment horizontal="center" vertical="center"/>
      <protection locked="0"/>
    </xf>
    <xf numFmtId="177" fontId="20" fillId="0" borderId="2" xfId="0" applyNumberFormat="1" applyFont="1" applyFill="1" applyBorder="1" applyAlignment="1" applyProtection="1">
      <alignment horizontal="center" vertical="center" wrapText="1"/>
      <protection locked="0"/>
    </xf>
    <xf numFmtId="0" fontId="1" fillId="0" borderId="2" xfId="95" applyFont="1" applyFill="1" applyBorder="1" applyAlignment="1" applyProtection="1">
      <alignment horizontal="left" vertical="center"/>
      <protection locked="0"/>
    </xf>
    <xf numFmtId="1" fontId="21" fillId="0" borderId="2" xfId="0" applyNumberFormat="1"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wrapText="1"/>
      <protection locked="0"/>
    </xf>
    <xf numFmtId="0" fontId="1" fillId="0" borderId="2" xfId="95" applyFont="1" applyFill="1" applyBorder="1" applyAlignment="1" applyProtection="1">
      <alignment horizontal="left" vertical="center" wrapText="1"/>
      <protection locked="0"/>
    </xf>
    <xf numFmtId="176" fontId="20" fillId="0" borderId="2" xfId="0" applyNumberFormat="1" applyFont="1" applyFill="1" applyBorder="1" applyAlignment="1" applyProtection="1">
      <alignment horizontal="center" vertical="center" wrapText="1"/>
    </xf>
    <xf numFmtId="0" fontId="20" fillId="0" borderId="2" xfId="95" applyFont="1" applyFill="1" applyBorder="1" applyAlignment="1" applyProtection="1">
      <alignment horizontal="left" vertical="center"/>
      <protection locked="0"/>
    </xf>
    <xf numFmtId="176" fontId="20" fillId="0" borderId="2"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protection locked="0"/>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176" fontId="20" fillId="0" borderId="2" xfId="95" applyNumberFormat="1" applyFont="1" applyFill="1" applyBorder="1" applyAlignment="1" applyProtection="1">
      <alignment horizontal="center" vertical="center"/>
    </xf>
    <xf numFmtId="176" fontId="17" fillId="0" borderId="0" xfId="0" applyNumberFormat="1" applyFont="1" applyFill="1" applyBorder="1" applyAlignment="1" applyProtection="1">
      <alignment vertical="center" wrapText="1"/>
      <protection locked="0"/>
    </xf>
    <xf numFmtId="0" fontId="39" fillId="0" borderId="0" xfId="95" applyFont="1" applyFill="1" applyBorder="1" applyAlignment="1" applyProtection="1">
      <alignment vertical="center"/>
      <protection locked="0"/>
    </xf>
    <xf numFmtId="0" fontId="17" fillId="0" borderId="0" xfId="95" applyFont="1" applyFill="1" applyBorder="1" applyAlignment="1" applyProtection="1">
      <alignment vertical="center"/>
      <protection locked="0"/>
    </xf>
    <xf numFmtId="0" fontId="1" fillId="2" borderId="0" xfId="95" applyFill="1" applyBorder="1" applyAlignment="1" applyProtection="1">
      <alignment vertical="center"/>
      <protection locked="0"/>
    </xf>
    <xf numFmtId="0" fontId="20" fillId="0" borderId="0" xfId="95" applyFont="1" applyFill="1" applyBorder="1" applyAlignment="1" applyProtection="1">
      <alignment vertical="center"/>
      <protection locked="0"/>
    </xf>
    <xf numFmtId="0" fontId="1" fillId="0" borderId="0" xfId="95" applyFont="1" applyFill="1" applyBorder="1" applyAlignment="1" applyProtection="1">
      <alignment vertical="center"/>
      <protection locked="0"/>
    </xf>
    <xf numFmtId="0" fontId="1" fillId="0" borderId="0" xfId="95" applyFill="1" applyBorder="1" applyAlignment="1" applyProtection="1">
      <alignment vertical="center" shrinkToFit="1"/>
      <protection locked="0"/>
    </xf>
    <xf numFmtId="177" fontId="1" fillId="0" borderId="0" xfId="95" applyNumberFormat="1" applyFill="1" applyBorder="1" applyAlignment="1" applyProtection="1">
      <alignment horizontal="center" vertical="center"/>
      <protection locked="0"/>
    </xf>
    <xf numFmtId="0" fontId="21" fillId="0" borderId="0" xfId="95" applyFont="1" applyFill="1" applyBorder="1" applyAlignment="1" applyProtection="1">
      <alignment horizontal="left" vertical="center" shrinkToFit="1"/>
      <protection locked="0"/>
    </xf>
    <xf numFmtId="0" fontId="4" fillId="0" borderId="0" xfId="95" applyNumberFormat="1" applyFont="1" applyFill="1" applyBorder="1" applyAlignment="1" applyProtection="1">
      <alignment horizontal="center" vertical="center" shrinkToFit="1"/>
      <protection locked="0"/>
    </xf>
    <xf numFmtId="0" fontId="4" fillId="0" borderId="0" xfId="95" applyNumberFormat="1" applyFont="1" applyFill="1" applyBorder="1" applyAlignment="1" applyProtection="1">
      <alignment horizontal="center" vertical="center"/>
      <protection locked="0"/>
    </xf>
    <xf numFmtId="0" fontId="2" fillId="0" borderId="1" xfId="95"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left" vertical="center" wrapText="1"/>
      <protection locked="0"/>
    </xf>
    <xf numFmtId="176" fontId="1" fillId="0" borderId="0" xfId="95" applyNumberFormat="1" applyFill="1" applyBorder="1" applyAlignment="1" applyProtection="1">
      <alignment vertical="center"/>
      <protection locked="0"/>
    </xf>
    <xf numFmtId="0" fontId="4" fillId="0" borderId="0" xfId="0" applyFont="1" applyFill="1" applyBorder="1" applyAlignment="1" applyProtection="1">
      <alignment horizontal="left" vertical="center" wrapText="1"/>
      <protection locked="0"/>
    </xf>
    <xf numFmtId="0" fontId="2" fillId="0" borderId="0" xfId="57" applyFont="1" applyFill="1" applyBorder="1" applyAlignment="1">
      <alignment horizontal="left" vertical="center"/>
    </xf>
    <xf numFmtId="0" fontId="2" fillId="0" borderId="0" xfId="55" applyFont="1" applyFill="1" applyBorder="1" applyAlignment="1" applyProtection="1">
      <alignment vertical="center" wrapText="1"/>
      <protection locked="0"/>
    </xf>
    <xf numFmtId="176" fontId="2" fillId="0" borderId="0" xfId="55" applyNumberFormat="1" applyFont="1" applyFill="1" applyBorder="1" applyAlignment="1" applyProtection="1">
      <alignment vertical="center" wrapText="1"/>
      <protection locked="0"/>
    </xf>
    <xf numFmtId="0" fontId="25" fillId="0" borderId="0" xfId="50" applyFont="1" applyFill="1" applyAlignment="1" applyProtection="1">
      <alignment horizontal="center" vertical="center" wrapText="1"/>
      <protection locked="0"/>
    </xf>
    <xf numFmtId="0" fontId="4" fillId="0" borderId="0" xfId="55" applyFont="1" applyFill="1" applyBorder="1" applyAlignment="1" applyProtection="1">
      <alignment vertical="center" wrapText="1"/>
      <protection locked="0"/>
    </xf>
    <xf numFmtId="0" fontId="4" fillId="0" borderId="0" xfId="55" applyFont="1" applyFill="1" applyBorder="1" applyAlignment="1" applyProtection="1">
      <alignment horizontal="right" vertical="center" wrapText="1"/>
      <protection locked="0"/>
    </xf>
    <xf numFmtId="176" fontId="4" fillId="0" borderId="0" xfId="55" applyNumberFormat="1" applyFont="1" applyFill="1" applyBorder="1" applyAlignment="1" applyProtection="1">
      <alignment horizontal="right" vertical="center" wrapText="1"/>
      <protection locked="0"/>
    </xf>
    <xf numFmtId="0" fontId="10" fillId="0" borderId="2" xfId="55" applyFont="1" applyFill="1" applyBorder="1" applyAlignment="1" applyProtection="1">
      <alignment horizontal="center" vertical="center" wrapText="1"/>
      <protection locked="0"/>
    </xf>
    <xf numFmtId="176" fontId="10" fillId="0" borderId="2" xfId="55" applyNumberFormat="1" applyFont="1" applyFill="1" applyBorder="1" applyAlignment="1" applyProtection="1">
      <alignment horizontal="center" vertical="center" wrapText="1"/>
      <protection locked="0"/>
    </xf>
    <xf numFmtId="0" fontId="1" fillId="0" borderId="2" xfId="76" applyFont="1" applyFill="1" applyBorder="1" applyAlignment="1" applyProtection="1">
      <alignment horizontal="center" vertical="center" wrapText="1"/>
      <protection locked="0"/>
    </xf>
    <xf numFmtId="0" fontId="1" fillId="0" borderId="2" xfId="72" applyFont="1" applyFill="1" applyBorder="1" applyAlignment="1">
      <alignment horizontal="center" vertical="center"/>
    </xf>
    <xf numFmtId="176" fontId="1" fillId="0" borderId="2" xfId="72" applyNumberFormat="1" applyFont="1" applyFill="1" applyBorder="1" applyAlignment="1">
      <alignment horizontal="center" vertical="center"/>
    </xf>
    <xf numFmtId="176" fontId="1" fillId="0" borderId="2" xfId="55" applyNumberFormat="1" applyFont="1" applyFill="1" applyBorder="1" applyAlignment="1" applyProtection="1">
      <alignment horizontal="center" vertical="center" wrapText="1"/>
    </xf>
    <xf numFmtId="0" fontId="20" fillId="0" borderId="2" xfId="55" applyFont="1" applyFill="1" applyBorder="1" applyAlignment="1" applyProtection="1">
      <alignment horizontal="center" vertical="center" wrapText="1"/>
      <protection locked="0"/>
    </xf>
    <xf numFmtId="0" fontId="20" fillId="0" borderId="2" xfId="72" applyFont="1" applyFill="1" applyBorder="1" applyAlignment="1">
      <alignment horizontal="center" vertical="center"/>
    </xf>
    <xf numFmtId="0" fontId="2" fillId="0" borderId="0" xfId="98" applyFont="1" applyFill="1" applyBorder="1" applyAlignment="1">
      <alignment horizontal="left" vertical="center"/>
    </xf>
    <xf numFmtId="176" fontId="2" fillId="0" borderId="0" xfId="98" applyNumberFormat="1" applyFont="1" applyFill="1" applyBorder="1" applyAlignment="1">
      <alignment horizontal="left" vertical="center"/>
    </xf>
    <xf numFmtId="0" fontId="30" fillId="0" borderId="0" xfId="98" applyFont="1" applyFill="1" applyBorder="1" applyAlignment="1">
      <alignment horizontal="center" vertical="center" shrinkToFit="1"/>
    </xf>
    <xf numFmtId="176" fontId="30" fillId="0" borderId="0" xfId="98" applyNumberFormat="1" applyFont="1" applyFill="1" applyBorder="1" applyAlignment="1">
      <alignment horizontal="center" vertical="center" shrinkToFit="1"/>
    </xf>
    <xf numFmtId="0" fontId="4" fillId="0" borderId="0" xfId="98" applyFont="1" applyFill="1" applyBorder="1" applyAlignment="1">
      <alignment horizontal="right" vertical="center"/>
    </xf>
    <xf numFmtId="176" fontId="4" fillId="0" borderId="0" xfId="98" applyNumberFormat="1" applyFont="1" applyFill="1" applyBorder="1" applyAlignment="1">
      <alignment horizontal="right" vertical="center"/>
    </xf>
    <xf numFmtId="0" fontId="40" fillId="0" borderId="2" xfId="68" applyFont="1" applyFill="1" applyBorder="1" applyAlignment="1">
      <alignment horizontal="center" vertical="center" wrapText="1"/>
    </xf>
    <xf numFmtId="176" fontId="41" fillId="0" borderId="2" xfId="68" applyNumberFormat="1" applyFont="1" applyFill="1" applyBorder="1" applyAlignment="1">
      <alignment horizontal="center" vertical="center" wrapText="1"/>
    </xf>
    <xf numFmtId="0" fontId="20" fillId="0" borderId="2" xfId="0" applyFont="1" applyFill="1" applyBorder="1" applyAlignment="1">
      <alignment horizontal="center" vertical="center"/>
    </xf>
    <xf numFmtId="176" fontId="20" fillId="0" borderId="2" xfId="68" applyNumberFormat="1" applyFont="1" applyFill="1" applyBorder="1" applyAlignment="1">
      <alignment horizontal="center" vertical="center"/>
    </xf>
    <xf numFmtId="0" fontId="1" fillId="0" borderId="2" xfId="0" applyFont="1" applyFill="1" applyBorder="1" applyAlignment="1">
      <alignment vertical="center"/>
    </xf>
    <xf numFmtId="176" fontId="1" fillId="0" borderId="2" xfId="68" applyNumberFormat="1" applyFont="1" applyFill="1" applyBorder="1" applyAlignment="1">
      <alignment horizontal="center" vertical="center"/>
    </xf>
    <xf numFmtId="176" fontId="2" fillId="0" borderId="0" xfId="68" applyNumberFormat="1" applyFont="1" applyFill="1" applyBorder="1" applyAlignment="1">
      <alignment horizontal="center" vertical="center"/>
    </xf>
    <xf numFmtId="0" fontId="0" fillId="0" borderId="0" xfId="0" applyFill="1"/>
    <xf numFmtId="181" fontId="2" fillId="0" borderId="0" xfId="98" applyNumberFormat="1" applyFont="1" applyFill="1" applyBorder="1" applyAlignment="1">
      <alignment horizontal="center" vertical="center"/>
    </xf>
    <xf numFmtId="176" fontId="3" fillId="0" borderId="0" xfId="57" applyNumberFormat="1" applyFont="1" applyFill="1" applyBorder="1" applyAlignment="1">
      <alignment horizontal="center" vertical="center" wrapText="1" shrinkToFit="1"/>
    </xf>
    <xf numFmtId="0" fontId="4" fillId="0" borderId="0" xfId="68" applyFont="1" applyFill="1" applyBorder="1" applyAlignment="1">
      <alignment horizontal="right" vertical="center"/>
    </xf>
    <xf numFmtId="181" fontId="2" fillId="0" borderId="0" xfId="57" applyNumberFormat="1" applyFont="1" applyFill="1" applyBorder="1" applyAlignment="1">
      <alignment horizontal="right" vertical="center"/>
    </xf>
    <xf numFmtId="0" fontId="41" fillId="0" borderId="2" xfId="67" applyFont="1" applyFill="1" applyBorder="1" applyAlignment="1">
      <alignment horizontal="center" vertical="center" wrapText="1"/>
    </xf>
    <xf numFmtId="181" fontId="41" fillId="0" borderId="2" xfId="67" applyNumberFormat="1" applyFont="1" applyFill="1" applyBorder="1" applyAlignment="1">
      <alignment horizontal="center" vertical="center" wrapText="1"/>
    </xf>
    <xf numFmtId="0" fontId="19" fillId="0" borderId="2" xfId="67" applyFont="1" applyFill="1" applyBorder="1" applyAlignment="1">
      <alignment horizontal="center" vertical="center"/>
    </xf>
    <xf numFmtId="181" fontId="19" fillId="0" borderId="2" xfId="67" applyNumberFormat="1" applyFont="1" applyFill="1" applyBorder="1" applyAlignment="1">
      <alignment horizontal="center" vertical="center"/>
    </xf>
    <xf numFmtId="0" fontId="19" fillId="0" borderId="2" xfId="67" applyFont="1" applyFill="1" applyBorder="1" applyAlignment="1">
      <alignment horizontal="left" vertical="center"/>
    </xf>
    <xf numFmtId="49" fontId="21" fillId="0" borderId="2" xfId="0" applyNumberFormat="1" applyFont="1" applyFill="1" applyBorder="1" applyAlignment="1">
      <alignment horizontal="left" vertical="center"/>
    </xf>
    <xf numFmtId="181" fontId="21" fillId="0" borderId="2" xfId="67" applyNumberFormat="1" applyFont="1" applyFill="1" applyBorder="1" applyAlignment="1">
      <alignment horizontal="center" vertical="center"/>
    </xf>
    <xf numFmtId="49" fontId="21" fillId="0" borderId="2" xfId="0" applyNumberFormat="1" applyFont="1" applyFill="1" applyBorder="1" applyAlignment="1">
      <alignment horizontal="left" vertical="center" wrapText="1"/>
    </xf>
    <xf numFmtId="49" fontId="20" fillId="0" borderId="2" xfId="0" applyNumberFormat="1" applyFont="1" applyFill="1" applyBorder="1" applyAlignment="1">
      <alignment horizontal="left" vertical="center"/>
    </xf>
    <xf numFmtId="49" fontId="42" fillId="0" borderId="2" xfId="0" applyNumberFormat="1" applyFont="1" applyFill="1" applyBorder="1" applyAlignment="1">
      <alignment horizontal="left" vertical="center"/>
    </xf>
    <xf numFmtId="49" fontId="1" fillId="0" borderId="2" xfId="0" applyNumberFormat="1" applyFont="1" applyFill="1" applyBorder="1" applyAlignment="1">
      <alignment horizontal="left" vertical="center"/>
    </xf>
    <xf numFmtId="49" fontId="43" fillId="0" borderId="2" xfId="0" applyNumberFormat="1" applyFont="1" applyFill="1" applyBorder="1" applyAlignment="1">
      <alignment horizontal="left" vertical="center"/>
    </xf>
    <xf numFmtId="181" fontId="1" fillId="0" borderId="2" xfId="58" applyNumberFormat="1" applyFont="1" applyFill="1" applyBorder="1" applyAlignment="1">
      <alignment horizontal="center" vertical="center"/>
    </xf>
    <xf numFmtId="49" fontId="21" fillId="0" borderId="2" xfId="0" applyNumberFormat="1" applyFont="1" applyFill="1" applyBorder="1" applyAlignment="1">
      <alignment horizontal="left" vertical="center" indent="3"/>
    </xf>
    <xf numFmtId="0" fontId="1" fillId="0" borderId="2" xfId="0" applyFont="1" applyFill="1" applyBorder="1" applyAlignment="1">
      <alignment horizontal="left" vertical="center" indent="3"/>
    </xf>
    <xf numFmtId="0" fontId="1" fillId="0" borderId="10" xfId="0" applyFont="1" applyFill="1" applyBorder="1" applyAlignment="1">
      <alignment horizontal="left" vertical="center" indent="3"/>
    </xf>
    <xf numFmtId="181" fontId="21" fillId="0" borderId="11" xfId="67" applyNumberFormat="1" applyFont="1" applyFill="1" applyBorder="1" applyAlignment="1">
      <alignment horizontal="center" vertical="center"/>
    </xf>
    <xf numFmtId="0" fontId="12" fillId="0" borderId="0" xfId="93" applyFill="1"/>
    <xf numFmtId="0" fontId="12" fillId="0" borderId="0" xfId="93" applyFont="1" applyFill="1"/>
    <xf numFmtId="0" fontId="17" fillId="0" borderId="0" xfId="93" applyFont="1" applyFill="1" applyAlignment="1">
      <alignment horizontal="center" vertical="center"/>
    </xf>
    <xf numFmtId="0" fontId="44" fillId="0" borderId="0" xfId="93" applyFont="1" applyFill="1" applyAlignment="1">
      <alignment horizontal="center" vertical="center"/>
    </xf>
    <xf numFmtId="0" fontId="45" fillId="0" borderId="0" xfId="93" applyFont="1" applyFill="1" applyAlignment="1">
      <alignment horizontal="center" vertical="center"/>
    </xf>
    <xf numFmtId="0" fontId="44" fillId="0" borderId="0" xfId="93" applyFont="1" applyFill="1"/>
    <xf numFmtId="0" fontId="12" fillId="0" borderId="0" xfId="93" applyFill="1" applyBorder="1"/>
    <xf numFmtId="0" fontId="0" fillId="0" borderId="12"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35" fillId="0" borderId="0" xfId="0" applyFont="1" applyFill="1" applyAlignment="1">
      <alignment vertical="top"/>
    </xf>
    <xf numFmtId="0" fontId="46"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7" xfId="0" applyNumberFormat="1" applyFont="1" applyFill="1" applyBorder="1" applyAlignment="1">
      <alignment horizontal="left" vertical="center" wrapText="1"/>
    </xf>
    <xf numFmtId="183" fontId="4" fillId="0" borderId="17" xfId="0" applyNumberFormat="1" applyFont="1" applyFill="1" applyBorder="1" applyAlignment="1">
      <alignment horizontal="right" vertical="center" wrapText="1"/>
    </xf>
    <xf numFmtId="2" fontId="4" fillId="0" borderId="17" xfId="0" applyNumberFormat="1" applyFont="1" applyFill="1" applyBorder="1" applyAlignment="1">
      <alignment horizontal="right" vertical="center" wrapText="1"/>
    </xf>
    <xf numFmtId="0" fontId="47" fillId="0" borderId="0" xfId="0" applyFont="1" applyFill="1" applyBorder="1" applyAlignment="1">
      <alignment horizontal="left" vertical="center"/>
    </xf>
    <xf numFmtId="0" fontId="47" fillId="0" borderId="0" xfId="0" applyNumberFormat="1" applyFont="1" applyFill="1" applyBorder="1" applyAlignment="1">
      <alignment horizontal="center" vertical="center"/>
    </xf>
    <xf numFmtId="0" fontId="47" fillId="0" borderId="0" xfId="0" applyFont="1" applyFill="1" applyAlignment="1">
      <alignment horizontal="center" vertical="center"/>
    </xf>
    <xf numFmtId="0" fontId="8" fillId="0" borderId="0" xfId="0" applyNumberFormat="1" applyFont="1" applyFill="1" applyBorder="1" applyAlignment="1" applyProtection="1">
      <alignment horizontal="left" vertical="center" wrapText="1"/>
      <protection locked="0"/>
    </xf>
    <xf numFmtId="0" fontId="48" fillId="0" borderId="0" xfId="66" applyFont="1" applyFill="1" applyBorder="1" applyAlignment="1">
      <alignment horizontal="left" vertical="center" wrapText="1"/>
    </xf>
    <xf numFmtId="0" fontId="49" fillId="0" borderId="0" xfId="66" applyNumberFormat="1" applyFont="1" applyFill="1" applyBorder="1" applyAlignment="1">
      <alignment horizontal="center" vertical="center" wrapText="1"/>
    </xf>
    <xf numFmtId="0" fontId="50" fillId="0" borderId="0" xfId="66" applyFont="1" applyFill="1" applyAlignment="1">
      <alignment horizontal="center" vertical="center" wrapText="1"/>
    </xf>
    <xf numFmtId="0" fontId="51" fillId="0" borderId="0" xfId="66" applyFont="1" applyFill="1" applyBorder="1" applyAlignment="1">
      <alignment horizontal="left" vertical="center" wrapText="1"/>
    </xf>
    <xf numFmtId="0" fontId="8" fillId="0" borderId="0" xfId="66" applyNumberFormat="1" applyFont="1" applyFill="1" applyBorder="1" applyAlignment="1">
      <alignment horizontal="right" vertical="center" wrapText="1"/>
    </xf>
    <xf numFmtId="0" fontId="51" fillId="0" borderId="13" xfId="0" applyFont="1" applyFill="1" applyBorder="1" applyAlignment="1">
      <alignment horizontal="center" vertical="center"/>
    </xf>
    <xf numFmtId="0" fontId="51" fillId="0" borderId="18" xfId="0" applyFont="1" applyFill="1" applyBorder="1" applyAlignment="1">
      <alignment horizontal="center" vertical="center"/>
    </xf>
    <xf numFmtId="0" fontId="51" fillId="0" borderId="19" xfId="0" applyFont="1" applyFill="1" applyBorder="1" applyAlignment="1">
      <alignment horizontal="center" vertical="center"/>
    </xf>
    <xf numFmtId="0" fontId="51" fillId="0" borderId="20" xfId="0" applyFont="1" applyFill="1" applyBorder="1" applyAlignment="1">
      <alignment horizontal="center" vertical="center"/>
    </xf>
    <xf numFmtId="49" fontId="51" fillId="0" borderId="21" xfId="0" applyNumberFormat="1" applyFont="1" applyFill="1" applyBorder="1" applyAlignment="1">
      <alignment horizontal="center" vertical="center"/>
    </xf>
    <xf numFmtId="49" fontId="51" fillId="0" borderId="21" xfId="0" applyNumberFormat="1" applyFont="1" applyFill="1" applyBorder="1" applyAlignment="1">
      <alignment horizontal="left" vertical="center"/>
    </xf>
    <xf numFmtId="183" fontId="51" fillId="0" borderId="21" xfId="0" applyNumberFormat="1" applyFont="1" applyFill="1" applyBorder="1" applyAlignment="1">
      <alignment horizontal="right" vertical="center"/>
    </xf>
    <xf numFmtId="49" fontId="51" fillId="0" borderId="17" xfId="0" applyNumberFormat="1" applyFont="1" applyFill="1" applyBorder="1" applyAlignment="1">
      <alignment horizontal="center" vertical="center"/>
    </xf>
    <xf numFmtId="49" fontId="51" fillId="0" borderId="17" xfId="0" applyNumberFormat="1" applyFont="1" applyFill="1" applyBorder="1" applyAlignment="1">
      <alignment horizontal="left" vertical="center"/>
    </xf>
    <xf numFmtId="183" fontId="51" fillId="0" borderId="17" xfId="0" applyNumberFormat="1" applyFont="1" applyFill="1" applyBorder="1" applyAlignment="1">
      <alignment horizontal="right" vertical="center"/>
    </xf>
    <xf numFmtId="0" fontId="29" fillId="0" borderId="0" xfId="81" applyFont="1" applyFill="1" applyAlignment="1">
      <alignment vertical="center" wrapText="1"/>
    </xf>
    <xf numFmtId="0" fontId="4" fillId="0" borderId="0" xfId="81" applyFont="1" applyFill="1" applyAlignment="1">
      <alignment wrapText="1"/>
    </xf>
    <xf numFmtId="0" fontId="17" fillId="0" borderId="0" xfId="81" applyFont="1" applyFill="1" applyAlignment="1">
      <alignment horizontal="center" vertical="center" wrapText="1"/>
    </xf>
    <xf numFmtId="0" fontId="4" fillId="0" borderId="0" xfId="81" applyFont="1" applyFill="1" applyAlignment="1">
      <alignment vertical="center" wrapText="1"/>
    </xf>
    <xf numFmtId="0" fontId="17" fillId="0" borderId="0" xfId="81" applyFont="1" applyFill="1" applyAlignment="1">
      <alignment horizontal="left" vertical="center" wrapText="1"/>
    </xf>
    <xf numFmtId="0" fontId="4" fillId="0" borderId="0" xfId="81" applyFont="1" applyFill="1" applyAlignment="1">
      <alignment horizontal="left" vertical="center" wrapText="1"/>
    </xf>
    <xf numFmtId="0" fontId="17" fillId="0" borderId="0" xfId="81" applyFont="1" applyFill="1" applyAlignment="1">
      <alignment vertical="center" wrapText="1"/>
    </xf>
    <xf numFmtId="0" fontId="1" fillId="0" borderId="0" xfId="81" applyFont="1" applyFill="1" applyAlignment="1">
      <alignment vertical="center" wrapText="1"/>
    </xf>
    <xf numFmtId="0" fontId="1" fillId="0" borderId="0" xfId="81" applyFont="1" applyFill="1" applyAlignment="1">
      <alignment horizontal="right" vertical="center" wrapText="1"/>
    </xf>
    <xf numFmtId="0" fontId="2" fillId="0" borderId="0" xfId="81" applyFont="1" applyFill="1" applyAlignment="1">
      <alignment horizontal="left" vertical="center" wrapText="1"/>
    </xf>
    <xf numFmtId="0" fontId="1" fillId="0" borderId="0" xfId="81" applyFont="1" applyFill="1" applyAlignment="1">
      <alignment horizontal="center" vertical="center" wrapText="1"/>
    </xf>
    <xf numFmtId="3" fontId="25" fillId="0" borderId="0" xfId="0" applyNumberFormat="1" applyFont="1" applyFill="1" applyAlignment="1">
      <alignment horizontal="center" vertical="center" wrapText="1"/>
    </xf>
    <xf numFmtId="0" fontId="4" fillId="0" borderId="0" xfId="81" applyFont="1" applyFill="1" applyAlignment="1">
      <alignment horizontal="center" vertical="center" wrapText="1"/>
    </xf>
    <xf numFmtId="0" fontId="20" fillId="0" borderId="1" xfId="81" applyFont="1" applyFill="1" applyBorder="1" applyAlignment="1">
      <alignment horizontal="right" vertical="center" wrapText="1"/>
    </xf>
    <xf numFmtId="0" fontId="52" fillId="0" borderId="1" xfId="0" applyFont="1" applyFill="1" applyBorder="1" applyAlignment="1">
      <alignment horizontal="right" vertical="center" wrapText="1"/>
    </xf>
    <xf numFmtId="0" fontId="20" fillId="0" borderId="3"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0" applyNumberFormat="1" applyFont="1" applyFill="1" applyBorder="1" applyAlignment="1" applyProtection="1">
      <alignment horizontal="center" vertical="center" wrapText="1"/>
      <protection locked="0"/>
    </xf>
    <xf numFmtId="183" fontId="4" fillId="0" borderId="2" xfId="0" applyNumberFormat="1" applyFont="1" applyFill="1" applyBorder="1" applyAlignment="1">
      <alignment horizontal="right" vertical="center" wrapText="1"/>
    </xf>
    <xf numFmtId="9" fontId="1" fillId="0" borderId="2" xfId="81" applyNumberFormat="1" applyFont="1" applyFill="1" applyBorder="1" applyAlignment="1">
      <alignment horizontal="center" vertical="center" wrapText="1"/>
    </xf>
    <xf numFmtId="0" fontId="4" fillId="0" borderId="16" xfId="0" applyFont="1" applyFill="1" applyBorder="1" applyAlignment="1">
      <alignment horizontal="left" vertical="center" wrapText="1"/>
    </xf>
    <xf numFmtId="0" fontId="1" fillId="0" borderId="5" xfId="0" applyNumberFormat="1" applyFont="1" applyFill="1" applyBorder="1" applyAlignment="1" applyProtection="1">
      <alignment horizontal="center" vertical="center" wrapText="1"/>
      <protection locked="0"/>
    </xf>
    <xf numFmtId="183" fontId="4" fillId="0" borderId="16" xfId="0" applyNumberFormat="1" applyFont="1" applyFill="1" applyBorder="1" applyAlignment="1">
      <alignment horizontal="right" vertical="center" wrapText="1"/>
    </xf>
    <xf numFmtId="0" fontId="1" fillId="0" borderId="2" xfId="0" applyNumberFormat="1" applyFont="1" applyFill="1" applyBorder="1" applyAlignment="1" applyProtection="1">
      <alignment horizontal="center" vertical="center" wrapText="1"/>
    </xf>
    <xf numFmtId="0" fontId="20" fillId="0" borderId="2" xfId="85" applyNumberFormat="1" applyFont="1" applyFill="1" applyBorder="1" applyAlignment="1">
      <alignment horizontal="center" vertical="center" wrapText="1"/>
    </xf>
    <xf numFmtId="9" fontId="20" fillId="0" borderId="2" xfId="81" applyNumberFormat="1" applyFont="1" applyFill="1" applyBorder="1" applyAlignment="1">
      <alignment horizontal="center" vertical="center" wrapText="1"/>
    </xf>
    <xf numFmtId="0" fontId="20" fillId="0" borderId="2" xfId="0" applyNumberFormat="1" applyFont="1" applyFill="1" applyBorder="1" applyAlignment="1" applyProtection="1">
      <alignment horizontal="left" vertical="center" wrapText="1" shrinkToFit="1"/>
      <protection locked="0"/>
    </xf>
    <xf numFmtId="0" fontId="1" fillId="0" borderId="2" xfId="0" applyNumberFormat="1" applyFont="1" applyFill="1" applyBorder="1" applyAlignment="1" applyProtection="1">
      <alignment horizontal="left" vertical="center" wrapText="1" shrinkToFit="1"/>
      <protection locked="0"/>
    </xf>
    <xf numFmtId="0" fontId="1" fillId="0" borderId="2" xfId="0" applyNumberFormat="1" applyFont="1" applyFill="1" applyBorder="1" applyAlignment="1" applyProtection="1">
      <alignment horizontal="center" vertical="center"/>
      <protection locked="0"/>
    </xf>
    <xf numFmtId="0" fontId="20" fillId="0" borderId="2" xfId="0" applyNumberFormat="1" applyFont="1" applyFill="1" applyBorder="1" applyAlignment="1" applyProtection="1">
      <alignment horizontal="center" vertical="center" wrapText="1" shrinkToFit="1"/>
      <protection locked="0"/>
    </xf>
    <xf numFmtId="0" fontId="4" fillId="0" borderId="0" xfId="81" applyFont="1" applyFill="1" applyAlignment="1">
      <alignment horizontal="right" vertical="center" wrapText="1"/>
    </xf>
    <xf numFmtId="0" fontId="53" fillId="0" borderId="0" xfId="0" applyFont="1" applyFill="1" applyBorder="1" applyAlignment="1" applyProtection="1">
      <alignment vertical="center" wrapText="1"/>
      <protection locked="0"/>
    </xf>
    <xf numFmtId="177" fontId="1" fillId="0" borderId="0" xfId="0" applyNumberFormat="1"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wrapText="1"/>
      <protection locked="0"/>
    </xf>
    <xf numFmtId="177" fontId="2" fillId="0" borderId="0" xfId="0" applyNumberFormat="1" applyFont="1" applyFill="1" applyBorder="1" applyAlignment="1" applyProtection="1">
      <alignment horizontal="center" vertical="center" wrapText="1"/>
      <protection locked="0"/>
    </xf>
    <xf numFmtId="3" fontId="25" fillId="0" borderId="0" xfId="0" applyNumberFormat="1"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177" fontId="20" fillId="0" borderId="0" xfId="0" applyNumberFormat="1" applyFont="1" applyFill="1" applyBorder="1" applyAlignment="1" applyProtection="1">
      <alignment horizontal="right" vertical="center"/>
      <protection locked="0"/>
    </xf>
    <xf numFmtId="0" fontId="20" fillId="0" borderId="2" xfId="0" applyNumberFormat="1" applyFont="1" applyFill="1" applyBorder="1" applyAlignment="1">
      <alignment horizontal="center" vertical="center" wrapText="1"/>
    </xf>
    <xf numFmtId="0" fontId="20" fillId="0" borderId="2" xfId="81" applyFont="1" applyFill="1" applyBorder="1" applyAlignment="1">
      <alignment vertical="center" wrapText="1"/>
    </xf>
    <xf numFmtId="0" fontId="1" fillId="0" borderId="2" xfId="81" applyFont="1" applyFill="1" applyBorder="1" applyAlignment="1">
      <alignment vertical="center" wrapText="1"/>
    </xf>
    <xf numFmtId="176" fontId="1" fillId="0" borderId="2" xfId="81" applyNumberFormat="1" applyFont="1" applyFill="1" applyBorder="1" applyAlignment="1">
      <alignment horizontal="center" vertical="center" wrapText="1"/>
    </xf>
    <xf numFmtId="176" fontId="1" fillId="0" borderId="2" xfId="0" applyNumberFormat="1" applyFont="1" applyFill="1" applyBorder="1" applyAlignment="1" applyProtection="1">
      <alignment horizontal="center" vertical="center" wrapText="1"/>
    </xf>
    <xf numFmtId="1" fontId="1" fillId="0" borderId="2" xfId="0" applyNumberFormat="1" applyFont="1" applyFill="1" applyBorder="1" applyAlignment="1" applyProtection="1">
      <alignment horizontal="left" vertical="center" wrapText="1"/>
      <protection locked="0"/>
    </xf>
    <xf numFmtId="183" fontId="4" fillId="0" borderId="16" xfId="0" applyNumberFormat="1" applyFont="1" applyFill="1" applyBorder="1" applyAlignment="1">
      <alignment horizontal="right" vertical="center"/>
    </xf>
    <xf numFmtId="1" fontId="1" fillId="0" borderId="2" xfId="0" applyNumberFormat="1" applyFont="1" applyFill="1" applyBorder="1" applyAlignment="1" applyProtection="1">
      <alignment horizontal="left" vertical="center" shrinkToFit="1"/>
      <protection locked="0"/>
    </xf>
    <xf numFmtId="1" fontId="20" fillId="0" borderId="2" xfId="0" applyNumberFormat="1" applyFont="1" applyFill="1" applyBorder="1" applyAlignment="1" applyProtection="1">
      <alignment horizontal="center" vertical="center" wrapText="1"/>
      <protection locked="0"/>
    </xf>
    <xf numFmtId="0" fontId="20" fillId="0" borderId="2" xfId="0" applyNumberFormat="1"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wrapText="1"/>
      <protection locked="0"/>
    </xf>
    <xf numFmtId="3" fontId="20"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right" vertical="center" wrapText="1"/>
    </xf>
    <xf numFmtId="0" fontId="54" fillId="0" borderId="1" xfId="0" applyFont="1" applyFill="1" applyBorder="1" applyAlignment="1">
      <alignment horizontal="right" vertical="center" wrapText="1"/>
    </xf>
    <xf numFmtId="0" fontId="20" fillId="0" borderId="2" xfId="85" applyFont="1" applyFill="1" applyBorder="1" applyAlignment="1">
      <alignment horizontal="center" vertical="center" wrapText="1"/>
    </xf>
    <xf numFmtId="1" fontId="1" fillId="0" borderId="2" xfId="0" applyNumberFormat="1" applyFont="1" applyFill="1" applyBorder="1" applyAlignment="1" applyProtection="1">
      <alignment vertical="center" shrinkToFit="1"/>
      <protection locked="0"/>
    </xf>
    <xf numFmtId="1" fontId="1" fillId="0" borderId="2" xfId="0" applyNumberFormat="1" applyFont="1" applyFill="1" applyBorder="1" applyAlignment="1" applyProtection="1">
      <alignment vertical="center"/>
      <protection locked="0"/>
    </xf>
    <xf numFmtId="3" fontId="20" fillId="0" borderId="2" xfId="0" applyNumberFormat="1" applyFont="1" applyFill="1" applyBorder="1" applyAlignment="1" applyProtection="1">
      <alignment horizontal="center" vertical="center" shrinkToFit="1"/>
      <protection locked="0"/>
    </xf>
    <xf numFmtId="0" fontId="2" fillId="0" borderId="0" xfId="0" applyFont="1" applyFill="1" applyAlignment="1">
      <alignment horizontal="right" vertical="center" wrapText="1"/>
    </xf>
    <xf numFmtId="0" fontId="20" fillId="0" borderId="2" xfId="0" applyFont="1" applyFill="1" applyBorder="1" applyAlignment="1">
      <alignment horizontal="center" vertical="center" wrapText="1"/>
    </xf>
    <xf numFmtId="176" fontId="2" fillId="0" borderId="2" xfId="0" applyNumberFormat="1" applyFont="1" applyFill="1" applyBorder="1" applyAlignment="1" applyProtection="1">
      <alignment horizontal="center" vertical="center"/>
      <protection locked="0"/>
    </xf>
    <xf numFmtId="184" fontId="55" fillId="3" borderId="2" xfId="90" applyNumberFormat="1" applyFont="1" applyFill="1" applyBorder="1" applyAlignment="1">
      <alignment vertical="center" shrinkToFit="1"/>
    </xf>
    <xf numFmtId="0" fontId="20" fillId="0" borderId="2" xfId="0" applyNumberFormat="1" applyFont="1" applyFill="1" applyBorder="1" applyAlignment="1" applyProtection="1">
      <alignment vertical="center" wrapText="1"/>
      <protection locked="0"/>
    </xf>
    <xf numFmtId="1" fontId="20" fillId="0" borderId="2" xfId="81" applyNumberFormat="1" applyFont="1" applyFill="1" applyBorder="1" applyAlignment="1">
      <alignment horizontal="center" vertical="center" wrapText="1"/>
    </xf>
    <xf numFmtId="1" fontId="1" fillId="0" borderId="2" xfId="81" applyNumberFormat="1" applyFont="1" applyFill="1" applyBorder="1" applyAlignment="1">
      <alignment horizontal="center" vertical="center" wrapText="1"/>
    </xf>
    <xf numFmtId="0" fontId="1" fillId="0" borderId="2" xfId="0" applyFont="1" applyFill="1" applyBorder="1" applyAlignment="1" applyProtection="1">
      <alignment vertical="center" wrapText="1"/>
      <protection locked="0"/>
    </xf>
    <xf numFmtId="0" fontId="38" fillId="0" borderId="0" xfId="0" applyFont="1" applyAlignment="1">
      <alignment wrapText="1"/>
    </xf>
    <xf numFmtId="0" fontId="38" fillId="0" borderId="0" xfId="0" applyFont="1" applyAlignment="1">
      <alignment horizontal="center" vertical="center"/>
    </xf>
    <xf numFmtId="0" fontId="38" fillId="0" borderId="0" xfId="0" applyFont="1"/>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8" fillId="0" borderId="0" xfId="0" applyFont="1" applyAlignment="1">
      <alignment horizontal="left" vertical="center"/>
    </xf>
    <xf numFmtId="0" fontId="1" fillId="0" borderId="0" xfId="0" applyFont="1" applyAlignment="1">
      <alignment horizontal="center" vertical="center"/>
    </xf>
    <xf numFmtId="0" fontId="58" fillId="0" borderId="0" xfId="0" applyFont="1" applyAlignment="1">
      <alignment horizontal="left" vertical="center" wrapText="1"/>
    </xf>
    <xf numFmtId="0" fontId="1" fillId="0" borderId="0" xfId="0" applyFont="1" applyAlignment="1">
      <alignment horizontal="left" vertical="center"/>
    </xf>
    <xf numFmtId="0" fontId="59"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justify"/>
    </xf>
    <xf numFmtId="0" fontId="1" fillId="0" borderId="0" xfId="61"/>
    <xf numFmtId="0" fontId="12" fillId="0" borderId="0" xfId="77"/>
    <xf numFmtId="49" fontId="1" fillId="0" borderId="0" xfId="61" applyNumberFormat="1"/>
    <xf numFmtId="49" fontId="58" fillId="0" borderId="0" xfId="61" applyNumberFormat="1" applyFont="1"/>
  </cellXfs>
  <cellStyles count="10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_11月小本 2" xfId="50"/>
    <cellStyle name="常规 6" xfId="51"/>
    <cellStyle name="常规 104 3" xfId="52"/>
    <cellStyle name="常规 112 3 2" xfId="53"/>
    <cellStyle name="常规 104" xfId="54"/>
    <cellStyle name="常规_表18 3" xfId="55"/>
    <cellStyle name="常规 107 2" xfId="56"/>
    <cellStyle name="常规_2012年国有资本经营预算报表（只含山东省本级报省人代会审议2） 2" xfId="57"/>
    <cellStyle name="常规 104 2 2 2" xfId="58"/>
    <cellStyle name="常规_表18 2" xfId="59"/>
    <cellStyle name="常规_3绩效目标申报表(附1-1)" xfId="60"/>
    <cellStyle name="常规_norma1" xfId="61"/>
    <cellStyle name="常规_11月小本 2 2" xfId="62"/>
    <cellStyle name="常规 2 2" xfId="63"/>
    <cellStyle name="千位分隔[0] 2 2" xfId="64"/>
    <cellStyle name="常规_2011年省级财政预算表（1-7表20110327，魏守磊） 2" xfId="65"/>
    <cellStyle name="常规 3" xfId="66"/>
    <cellStyle name="常规 10 3 2" xfId="67"/>
    <cellStyle name="常规 10 3" xfId="68"/>
    <cellStyle name="常规_市直3-6" xfId="69"/>
    <cellStyle name="常规_11月小本 3" xfId="70"/>
    <cellStyle name="常规 107" xfId="71"/>
    <cellStyle name="常规_2012年国有资本经营预算报表（只含山东省本级报省人代会审议2） 3" xfId="72"/>
    <cellStyle name="常规_2015年国资预算表（报预算处2）" xfId="73"/>
    <cellStyle name="常规_人代会表(0107填报） 2" xfId="74"/>
    <cellStyle name="常规_社保处（2015年社会保险基金预算）(2)" xfId="75"/>
    <cellStyle name="常规_市县组部分" xfId="76"/>
    <cellStyle name="样式 1" xfId="77"/>
    <cellStyle name="常规 112 2 2" xfId="78"/>
    <cellStyle name="常规 12" xfId="79"/>
    <cellStyle name="百分比 2 2" xfId="80"/>
    <cellStyle name="_ET_STYLE_NoName_00_" xfId="81"/>
    <cellStyle name="常规 104 2 2" xfId="82"/>
    <cellStyle name="常规_表262014年山东省社会保险基金预算收支草案表（1月3日） 2" xfId="83"/>
    <cellStyle name="常规 10 2 3" xfId="84"/>
    <cellStyle name="常规_2009年初两会支出调整后（国库处）" xfId="85"/>
    <cellStyle name="常规 100" xfId="86"/>
    <cellStyle name="常规 104 2" xfId="87"/>
    <cellStyle name="常规_东营区人大预算20170313" xfId="88"/>
    <cellStyle name="常规_表262014年山东省社会保险基金预算收支草案表（1月3日）" xfId="89"/>
    <cellStyle name="常规 2" xfId="90"/>
    <cellStyle name="常规 4" xfId="91"/>
    <cellStyle name="常规 11 3 2" xfId="92"/>
    <cellStyle name="常规 5" xfId="93"/>
    <cellStyle name="常规 6 2" xfId="94"/>
    <cellStyle name="常规_11月小本" xfId="95"/>
    <cellStyle name="常规_2009年初两会支出调整后（国库处） 2" xfId="96"/>
    <cellStyle name="常规_各市及省级预算外年终数据(2008年1月1日) 2" xfId="97"/>
    <cellStyle name="常规_2012年国有资本经营预算报表（只含山东省本级报省人代会审议2）" xfId="98"/>
    <cellStyle name="常规 11 7" xfId="99"/>
  </cellStyles>
  <dxfs count="2">
    <dxf>
      <numFmt numFmtId="185" formatCode="0.00_ ;[Red]\-0.00\ ;"/>
    </dxf>
    <dxf>
      <numFmt numFmtId="186" formatCode="0.0000_ ;[Red]\-0.0000\ ;"/>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1439;&#32423;&#39044;&#31639;&#32534;&#21046;\2024&#24180;&#37124;&#22478;&#21439;&#25919;&#24220;&#39044;&#31639;&#65288;&#24066;&#23450;&#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zoomScaleSheetLayoutView="60" topLeftCell="G1" workbookViewId="0">
      <selection activeCell="F1" sqref="A1:F16384"/>
    </sheetView>
  </sheetViews>
  <sheetFormatPr defaultColWidth="10.2857142857143" defaultRowHeight="14.25" outlineLevelCol="2"/>
  <cols>
    <col min="1" max="1" width="22" style="579" hidden="1" customWidth="1"/>
    <col min="2" max="2" width="7.57142857142857" style="580" customWidth="1"/>
    <col min="3" max="3" width="36.4285714285714" style="581" hidden="1" customWidth="1"/>
    <col min="4" max="6" width="10.2857142857143" style="579" hidden="1" customWidth="1"/>
    <col min="7" max="16384" width="10.2857142857143" style="579"/>
  </cols>
  <sheetData>
    <row r="1" spans="2:3">
      <c r="B1" s="580" t="s">
        <v>0</v>
      </c>
      <c r="C1" s="581" t="s">
        <v>1</v>
      </c>
    </row>
    <row r="2" spans="2:3">
      <c r="B2" s="580" t="s">
        <v>2</v>
      </c>
      <c r="C2" s="581" t="s">
        <v>3</v>
      </c>
    </row>
    <row r="3" ht="15.75" spans="2:3">
      <c r="B3" s="580" t="s">
        <v>2</v>
      </c>
      <c r="C3" s="582" t="s">
        <v>4</v>
      </c>
    </row>
    <row r="4" spans="2:3">
      <c r="B4" s="580" t="s">
        <v>2</v>
      </c>
      <c r="C4" s="581" t="s">
        <v>5</v>
      </c>
    </row>
    <row r="5" spans="2:3">
      <c r="B5" s="580" t="s">
        <v>2</v>
      </c>
      <c r="C5" s="581" t="s">
        <v>6</v>
      </c>
    </row>
    <row r="6" spans="2:3">
      <c r="B6" s="580" t="s">
        <v>2</v>
      </c>
      <c r="C6" s="581" t="s">
        <v>7</v>
      </c>
    </row>
    <row r="7" spans="2:3">
      <c r="B7" s="580" t="s">
        <v>2</v>
      </c>
      <c r="C7" s="581" t="s">
        <v>8</v>
      </c>
    </row>
    <row r="8" spans="2:3">
      <c r="B8" s="580" t="s">
        <v>2</v>
      </c>
      <c r="C8" s="581" t="s">
        <v>9</v>
      </c>
    </row>
    <row r="9" spans="2:3">
      <c r="B9" s="580" t="s">
        <v>2</v>
      </c>
      <c r="C9" s="581" t="s">
        <v>10</v>
      </c>
    </row>
    <row r="10" ht="15.75" spans="2:3">
      <c r="B10" s="580" t="s">
        <v>2</v>
      </c>
      <c r="C10" s="582" t="s">
        <v>11</v>
      </c>
    </row>
    <row r="11" ht="15.75" spans="2:3">
      <c r="B11" s="580" t="s">
        <v>2</v>
      </c>
      <c r="C11" s="582" t="s">
        <v>12</v>
      </c>
    </row>
    <row r="12" ht="15.75" spans="2:3">
      <c r="B12" s="580" t="s">
        <v>2</v>
      </c>
      <c r="C12" s="582" t="s">
        <v>13</v>
      </c>
    </row>
    <row r="13" spans="2:3">
      <c r="B13" s="580" t="s">
        <v>14</v>
      </c>
      <c r="C13" s="581" t="s">
        <v>15</v>
      </c>
    </row>
    <row r="14" ht="15.75" spans="2:3">
      <c r="B14" s="580" t="s">
        <v>16</v>
      </c>
      <c r="C14" s="582" t="s">
        <v>10</v>
      </c>
    </row>
    <row r="15" ht="15.75" spans="2:3">
      <c r="B15" s="580" t="s">
        <v>17</v>
      </c>
      <c r="C15" s="582" t="s">
        <v>18</v>
      </c>
    </row>
    <row r="16" ht="15.75" spans="2:3">
      <c r="B16" s="580" t="s">
        <v>19</v>
      </c>
      <c r="C16" s="582" t="s">
        <v>11</v>
      </c>
    </row>
    <row r="17" ht="15.75" spans="2:3">
      <c r="B17" s="580" t="s">
        <v>20</v>
      </c>
      <c r="C17" s="582" t="s">
        <v>21</v>
      </c>
    </row>
    <row r="18" ht="15.75" spans="2:3">
      <c r="B18" s="580" t="s">
        <v>22</v>
      </c>
      <c r="C18" s="582" t="s">
        <v>23</v>
      </c>
    </row>
    <row r="19" ht="15.75" spans="2:3">
      <c r="B19" s="580" t="s">
        <v>24</v>
      </c>
      <c r="C19" s="582" t="s">
        <v>10</v>
      </c>
    </row>
    <row r="20" ht="15.75" spans="2:3">
      <c r="B20" s="580" t="s">
        <v>25</v>
      </c>
      <c r="C20" s="582" t="s">
        <v>18</v>
      </c>
    </row>
    <row r="21" spans="2:3">
      <c r="B21" s="580" t="s">
        <v>26</v>
      </c>
      <c r="C21" s="581" t="s">
        <v>27</v>
      </c>
    </row>
    <row r="22" spans="2:3">
      <c r="B22" s="580" t="s">
        <v>28</v>
      </c>
      <c r="C22" s="581" t="s">
        <v>29</v>
      </c>
    </row>
    <row r="23" ht="15.75" spans="2:3">
      <c r="B23" s="580" t="s">
        <v>30</v>
      </c>
      <c r="C23" s="582" t="s">
        <v>31</v>
      </c>
    </row>
    <row r="24" ht="15.75" spans="2:3">
      <c r="B24" s="580" t="s">
        <v>32</v>
      </c>
      <c r="C24" s="582" t="s">
        <v>33</v>
      </c>
    </row>
    <row r="25" spans="2:3">
      <c r="B25" s="580" t="s">
        <v>34</v>
      </c>
      <c r="C25" s="581" t="s">
        <v>35</v>
      </c>
    </row>
    <row r="26" ht="15.75" spans="2:3">
      <c r="B26" s="580" t="s">
        <v>36</v>
      </c>
      <c r="C26" s="582" t="s">
        <v>37</v>
      </c>
    </row>
    <row r="27" ht="15.75" spans="2:3">
      <c r="B27" s="580" t="s">
        <v>38</v>
      </c>
      <c r="C27" s="582" t="s">
        <v>39</v>
      </c>
    </row>
    <row r="28" ht="15.75" spans="2:3">
      <c r="B28" s="580" t="s">
        <v>40</v>
      </c>
      <c r="C28" s="582" t="s">
        <v>41</v>
      </c>
    </row>
    <row r="29" ht="15.75" spans="2:3">
      <c r="B29" s="580" t="s">
        <v>42</v>
      </c>
      <c r="C29" s="582" t="s">
        <v>43</v>
      </c>
    </row>
    <row r="30" ht="15.75" spans="2:3">
      <c r="B30" s="580" t="s">
        <v>44</v>
      </c>
      <c r="C30" s="582" t="s">
        <v>45</v>
      </c>
    </row>
    <row r="31" ht="15.75" spans="2:3">
      <c r="B31" s="580" t="s">
        <v>46</v>
      </c>
      <c r="C31" s="582" t="s">
        <v>47</v>
      </c>
    </row>
    <row r="32" ht="15.75" spans="2:3">
      <c r="B32" s="580" t="s">
        <v>48</v>
      </c>
      <c r="C32" s="582" t="s">
        <v>49</v>
      </c>
    </row>
    <row r="33" ht="15.75" spans="2:3">
      <c r="B33" s="580" t="s">
        <v>50</v>
      </c>
      <c r="C33" s="582" t="s">
        <v>51</v>
      </c>
    </row>
    <row r="34" ht="15.75" spans="2:3">
      <c r="B34" s="580" t="s">
        <v>52</v>
      </c>
      <c r="C34" s="582" t="s">
        <v>53</v>
      </c>
    </row>
    <row r="35" spans="2:3">
      <c r="B35" s="580" t="s">
        <v>54</v>
      </c>
      <c r="C35" s="581" t="s">
        <v>18</v>
      </c>
    </row>
    <row r="36" ht="15.75" spans="2:3">
      <c r="B36" s="580" t="s">
        <v>55</v>
      </c>
      <c r="C36" s="582" t="s">
        <v>56</v>
      </c>
    </row>
    <row r="37" spans="2:3">
      <c r="B37" s="580" t="s">
        <v>57</v>
      </c>
      <c r="C37" s="581" t="s">
        <v>58</v>
      </c>
    </row>
    <row r="38" spans="2:3">
      <c r="B38" s="580" t="s">
        <v>59</v>
      </c>
      <c r="C38" s="581" t="s">
        <v>60</v>
      </c>
    </row>
    <row r="39" spans="2:3">
      <c r="B39" s="580" t="s">
        <v>61</v>
      </c>
      <c r="C39" s="581" t="s">
        <v>62</v>
      </c>
    </row>
    <row r="40" spans="2:3">
      <c r="B40" s="580" t="s">
        <v>63</v>
      </c>
      <c r="C40" s="581" t="s">
        <v>64</v>
      </c>
    </row>
    <row r="41" spans="2:3">
      <c r="B41" s="580" t="s">
        <v>65</v>
      </c>
      <c r="C41" s="581" t="s">
        <v>66</v>
      </c>
    </row>
    <row r="42" spans="2:3">
      <c r="B42" s="580" t="s">
        <v>67</v>
      </c>
      <c r="C42" s="581" t="s">
        <v>68</v>
      </c>
    </row>
    <row r="43" ht="15.75" spans="2:3">
      <c r="B43" s="580" t="s">
        <v>69</v>
      </c>
      <c r="C43" s="582" t="s">
        <v>70</v>
      </c>
    </row>
    <row r="44" ht="15.75" spans="2:3">
      <c r="B44" s="580" t="s">
        <v>71</v>
      </c>
      <c r="C44" s="582" t="s">
        <v>72</v>
      </c>
    </row>
    <row r="45" ht="15.75" spans="2:3">
      <c r="B45" s="580" t="s">
        <v>73</v>
      </c>
      <c r="C45" s="582" t="s">
        <v>74</v>
      </c>
    </row>
    <row r="46" spans="2:3">
      <c r="B46" s="580" t="s">
        <v>75</v>
      </c>
      <c r="C46" s="581" t="s">
        <v>76</v>
      </c>
    </row>
    <row r="47" spans="2:3">
      <c r="B47" s="580" t="s">
        <v>77</v>
      </c>
      <c r="C47" s="581" t="s">
        <v>78</v>
      </c>
    </row>
    <row r="48" spans="2:3">
      <c r="B48" s="580" t="s">
        <v>79</v>
      </c>
      <c r="C48" s="581" t="s">
        <v>80</v>
      </c>
    </row>
    <row r="49" spans="2:3">
      <c r="B49" s="580" t="s">
        <v>81</v>
      </c>
      <c r="C49" s="581" t="s">
        <v>82</v>
      </c>
    </row>
    <row r="50" spans="2:3">
      <c r="B50" s="580" t="s">
        <v>83</v>
      </c>
      <c r="C50" s="581" t="s">
        <v>84</v>
      </c>
    </row>
    <row r="51" ht="15.75" spans="2:3">
      <c r="B51" s="580" t="s">
        <v>85</v>
      </c>
      <c r="C51" s="582" t="s">
        <v>86</v>
      </c>
    </row>
    <row r="52" ht="15.75" spans="2:3">
      <c r="B52" s="580" t="s">
        <v>87</v>
      </c>
      <c r="C52" s="581" t="s">
        <v>88</v>
      </c>
    </row>
    <row r="53" ht="15.75" spans="2:3">
      <c r="B53" s="580" t="s">
        <v>89</v>
      </c>
      <c r="C53" s="582" t="s">
        <v>90</v>
      </c>
    </row>
    <row r="54" ht="15.75" spans="2:3">
      <c r="B54" s="580" t="s">
        <v>91</v>
      </c>
      <c r="C54" s="582" t="s">
        <v>92</v>
      </c>
    </row>
    <row r="55" ht="15.75" spans="2:3">
      <c r="B55" s="580" t="s">
        <v>93</v>
      </c>
      <c r="C55" s="582" t="s">
        <v>94</v>
      </c>
    </row>
    <row r="56" ht="15.75" spans="2:3">
      <c r="B56" s="580" t="s">
        <v>95</v>
      </c>
      <c r="C56" s="582" t="s">
        <v>96</v>
      </c>
    </row>
    <row r="57" ht="15.75" spans="2:3">
      <c r="B57" s="580" t="s">
        <v>97</v>
      </c>
      <c r="C57" s="582" t="s">
        <v>98</v>
      </c>
    </row>
    <row r="58" ht="15.75" spans="2:3">
      <c r="B58" s="580" t="s">
        <v>99</v>
      </c>
      <c r="C58" s="582" t="s">
        <v>100</v>
      </c>
    </row>
    <row r="59" ht="15.75" spans="2:3">
      <c r="B59" s="580" t="s">
        <v>101</v>
      </c>
      <c r="C59" s="582" t="s">
        <v>102</v>
      </c>
    </row>
    <row r="60" ht="15.75" spans="2:3">
      <c r="B60" s="580" t="s">
        <v>103</v>
      </c>
      <c r="C60" s="582" t="s">
        <v>104</v>
      </c>
    </row>
    <row r="61" ht="15.75" spans="2:3">
      <c r="B61" s="580" t="s">
        <v>105</v>
      </c>
      <c r="C61" s="582" t="s">
        <v>106</v>
      </c>
    </row>
    <row r="62" ht="15.75" spans="2:3">
      <c r="B62" s="580" t="s">
        <v>107</v>
      </c>
      <c r="C62" s="582" t="s">
        <v>108</v>
      </c>
    </row>
    <row r="63" spans="2:3">
      <c r="B63" s="580" t="s">
        <v>109</v>
      </c>
      <c r="C63" s="581" t="s">
        <v>110</v>
      </c>
    </row>
    <row r="64" spans="2:3">
      <c r="B64" s="580" t="s">
        <v>111</v>
      </c>
      <c r="C64" s="581" t="s">
        <v>112</v>
      </c>
    </row>
    <row r="65" spans="2:3">
      <c r="B65" s="580" t="s">
        <v>113</v>
      </c>
      <c r="C65" s="581" t="s">
        <v>114</v>
      </c>
    </row>
    <row r="66" spans="2:3">
      <c r="B66" s="580" t="s">
        <v>115</v>
      </c>
      <c r="C66" s="581" t="s">
        <v>116</v>
      </c>
    </row>
    <row r="67" spans="2:3">
      <c r="B67" s="580" t="s">
        <v>117</v>
      </c>
      <c r="C67" s="581" t="s">
        <v>10</v>
      </c>
    </row>
    <row r="68" ht="15.75" spans="2:3">
      <c r="B68" s="580" t="s">
        <v>118</v>
      </c>
      <c r="C68" s="582" t="s">
        <v>119</v>
      </c>
    </row>
    <row r="69" ht="15.75" spans="2:3">
      <c r="B69" s="580" t="s">
        <v>120</v>
      </c>
      <c r="C69" s="582" t="s">
        <v>121</v>
      </c>
    </row>
    <row r="70" ht="15.75" spans="2:3">
      <c r="B70" s="580" t="s">
        <v>122</v>
      </c>
      <c r="C70" s="582" t="s">
        <v>123</v>
      </c>
    </row>
    <row r="71" ht="15.75" spans="2:3">
      <c r="B71" s="580" t="s">
        <v>124</v>
      </c>
      <c r="C71" s="582" t="s">
        <v>125</v>
      </c>
    </row>
    <row r="72" ht="15.75" spans="2:3">
      <c r="B72" s="580" t="s">
        <v>126</v>
      </c>
      <c r="C72" s="582" t="s">
        <v>127</v>
      </c>
    </row>
    <row r="73" ht="15.75" spans="2:3">
      <c r="B73" s="580" t="s">
        <v>128</v>
      </c>
      <c r="C73" s="582" t="s">
        <v>129</v>
      </c>
    </row>
    <row r="74" spans="2:3">
      <c r="B74" s="580" t="s">
        <v>130</v>
      </c>
      <c r="C74" s="581" t="s">
        <v>131</v>
      </c>
    </row>
    <row r="75" ht="15.75" spans="2:3">
      <c r="B75" s="580" t="s">
        <v>132</v>
      </c>
      <c r="C75" s="582" t="s">
        <v>133</v>
      </c>
    </row>
    <row r="76" ht="15.75" spans="2:3">
      <c r="B76" s="580" t="s">
        <v>134</v>
      </c>
      <c r="C76" s="582" t="s">
        <v>135</v>
      </c>
    </row>
    <row r="77" spans="2:3">
      <c r="B77" s="580" t="s">
        <v>136</v>
      </c>
      <c r="C77" s="581" t="s">
        <v>137</v>
      </c>
    </row>
    <row r="78" ht="15.75" spans="2:3">
      <c r="B78" s="580" t="s">
        <v>138</v>
      </c>
      <c r="C78" s="582" t="s">
        <v>98</v>
      </c>
    </row>
    <row r="79" ht="15.75" spans="2:3">
      <c r="B79" s="580" t="s">
        <v>139</v>
      </c>
      <c r="C79" s="582" t="s">
        <v>100</v>
      </c>
    </row>
    <row r="80" spans="2:3">
      <c r="B80" s="580" t="s">
        <v>140</v>
      </c>
      <c r="C80" s="581" t="s">
        <v>141</v>
      </c>
    </row>
    <row r="81" ht="15.75" spans="2:3">
      <c r="B81" s="580" t="s">
        <v>142</v>
      </c>
      <c r="C81" s="582" t="s">
        <v>143</v>
      </c>
    </row>
    <row r="82" spans="2:3">
      <c r="B82" s="580" t="s">
        <v>144</v>
      </c>
      <c r="C82" s="581" t="s">
        <v>145</v>
      </c>
    </row>
    <row r="83" spans="2:3">
      <c r="B83" s="580" t="s">
        <v>146</v>
      </c>
    </row>
    <row r="84" spans="2:3">
      <c r="B84" s="580" t="s">
        <v>147</v>
      </c>
    </row>
    <row r="85" spans="2:3">
      <c r="B85" s="580" t="s">
        <v>148</v>
      </c>
    </row>
    <row r="86" spans="2:3">
      <c r="B86" s="580" t="s">
        <v>149</v>
      </c>
    </row>
    <row r="87" spans="2:3">
      <c r="B87" s="580" t="s">
        <v>150</v>
      </c>
    </row>
    <row r="88" spans="2:3">
      <c r="B88" s="580" t="s">
        <v>151</v>
      </c>
    </row>
    <row r="89" spans="2:3">
      <c r="B89" s="580" t="s">
        <v>152</v>
      </c>
    </row>
    <row r="90" spans="2:3">
      <c r="B90" s="580" t="s">
        <v>153</v>
      </c>
    </row>
    <row r="91" spans="2:3">
      <c r="B91" s="580" t="s">
        <v>154</v>
      </c>
    </row>
    <row r="92" spans="2:3">
      <c r="B92" s="580" t="s">
        <v>155</v>
      </c>
    </row>
    <row r="93" spans="2:3">
      <c r="B93" s="580" t="s">
        <v>156</v>
      </c>
    </row>
    <row r="94" spans="2:3">
      <c r="B94" s="580" t="s">
        <v>157</v>
      </c>
    </row>
    <row r="95" spans="2:3">
      <c r="B95" s="580" t="s">
        <v>158</v>
      </c>
    </row>
    <row r="96" spans="2:3">
      <c r="B96" s="580" t="s">
        <v>159</v>
      </c>
    </row>
    <row r="97" spans="2:2">
      <c r="B97" s="580" t="s">
        <v>160</v>
      </c>
    </row>
    <row r="98" spans="2:2">
      <c r="B98" s="580" t="s">
        <v>161</v>
      </c>
    </row>
    <row r="99" spans="2:2">
      <c r="B99" s="580" t="s">
        <v>162</v>
      </c>
    </row>
    <row r="100" spans="2:2">
      <c r="B100" s="580" t="s">
        <v>163</v>
      </c>
    </row>
    <row r="101" spans="2:2">
      <c r="B101" s="580" t="s">
        <v>164</v>
      </c>
    </row>
    <row r="102" spans="2:2">
      <c r="B102" s="580" t="s">
        <v>165</v>
      </c>
    </row>
    <row r="103" spans="2:2">
      <c r="B103" s="580" t="s">
        <v>166</v>
      </c>
    </row>
    <row r="104" spans="2:2">
      <c r="B104" s="580" t="s">
        <v>167</v>
      </c>
    </row>
    <row r="105" spans="2:2">
      <c r="B105" s="580" t="s">
        <v>168</v>
      </c>
    </row>
    <row r="106" spans="2:2">
      <c r="B106" s="580" t="s">
        <v>169</v>
      </c>
    </row>
    <row r="107" spans="2:2">
      <c r="B107" s="580" t="s">
        <v>170</v>
      </c>
    </row>
    <row r="108" spans="2:2">
      <c r="B108" s="580" t="s">
        <v>171</v>
      </c>
    </row>
    <row r="109" spans="2:2">
      <c r="B109" s="580" t="s">
        <v>172</v>
      </c>
    </row>
    <row r="110" spans="2:2">
      <c r="B110" s="580" t="s">
        <v>173</v>
      </c>
    </row>
    <row r="111" spans="2:2">
      <c r="B111" s="580" t="s">
        <v>174</v>
      </c>
    </row>
    <row r="112" spans="2:2">
      <c r="B112" s="580" t="s">
        <v>175</v>
      </c>
    </row>
    <row r="113" spans="2:2">
      <c r="B113" s="580" t="s">
        <v>176</v>
      </c>
    </row>
    <row r="114" spans="2:2">
      <c r="B114" s="580" t="s">
        <v>177</v>
      </c>
    </row>
    <row r="115" spans="2:2">
      <c r="B115" s="580" t="s">
        <v>178</v>
      </c>
    </row>
    <row r="116" spans="2:2">
      <c r="B116" s="580" t="s">
        <v>179</v>
      </c>
    </row>
    <row r="117" spans="2:2">
      <c r="B117" s="580" t="s">
        <v>180</v>
      </c>
    </row>
    <row r="118" spans="2:2">
      <c r="B118" s="580" t="s">
        <v>181</v>
      </c>
    </row>
    <row r="119" spans="2:2">
      <c r="B119" s="580" t="s">
        <v>182</v>
      </c>
    </row>
    <row r="120" spans="2:2">
      <c r="B120" s="580" t="s">
        <v>183</v>
      </c>
    </row>
    <row r="121" spans="2:2">
      <c r="B121" s="580" t="s">
        <v>184</v>
      </c>
    </row>
    <row r="122" spans="2:2">
      <c r="B122" s="580" t="s">
        <v>185</v>
      </c>
    </row>
    <row r="123" spans="2:2">
      <c r="B123" s="580" t="s">
        <v>186</v>
      </c>
    </row>
    <row r="124" spans="2:2">
      <c r="B124" s="580" t="s">
        <v>187</v>
      </c>
    </row>
    <row r="125" spans="2:2">
      <c r="B125" s="580" t="s">
        <v>188</v>
      </c>
    </row>
    <row r="126" spans="2:2">
      <c r="B126" s="580" t="s">
        <v>189</v>
      </c>
    </row>
    <row r="127" spans="2:2">
      <c r="B127" s="580" t="s">
        <v>190</v>
      </c>
    </row>
    <row r="128" spans="2:2">
      <c r="B128" s="580" t="s">
        <v>191</v>
      </c>
    </row>
    <row r="129" spans="2:2">
      <c r="B129" s="580" t="s">
        <v>192</v>
      </c>
    </row>
    <row r="130" spans="2:2">
      <c r="B130" s="580" t="s">
        <v>193</v>
      </c>
    </row>
    <row r="131" spans="2:2">
      <c r="B131" s="580" t="s">
        <v>194</v>
      </c>
    </row>
    <row r="132" spans="2:2">
      <c r="B132" s="580" t="s">
        <v>195</v>
      </c>
    </row>
    <row r="133" spans="2:2">
      <c r="B133" s="580" t="s">
        <v>196</v>
      </c>
    </row>
    <row r="134" spans="2:2">
      <c r="B134" s="580" t="s">
        <v>197</v>
      </c>
    </row>
    <row r="135" spans="2:2">
      <c r="B135" s="580" t="s">
        <v>198</v>
      </c>
    </row>
    <row r="136" spans="2:2">
      <c r="B136" s="580" t="s">
        <v>199</v>
      </c>
    </row>
    <row r="137" spans="2:2">
      <c r="B137" s="580" t="s">
        <v>200</v>
      </c>
    </row>
    <row r="138" spans="2:2">
      <c r="B138" s="580" t="s">
        <v>201</v>
      </c>
    </row>
    <row r="139" spans="2:2">
      <c r="B139" s="580" t="s">
        <v>202</v>
      </c>
    </row>
    <row r="140" spans="2:2">
      <c r="B140" s="580" t="s">
        <v>203</v>
      </c>
    </row>
    <row r="141" spans="2:2">
      <c r="B141" s="580" t="s">
        <v>204</v>
      </c>
    </row>
    <row r="142" spans="2:2">
      <c r="B142" s="580" t="s">
        <v>205</v>
      </c>
    </row>
  </sheetData>
  <pageMargins left="0.75" right="0.75" top="1" bottom="1" header="0.5" footer="0.5"/>
  <pageSetup paperSize="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view="pageBreakPreview" zoomScaleNormal="100" topLeftCell="A44" workbookViewId="0">
      <selection activeCell="I35" sqref="I35"/>
    </sheetView>
  </sheetViews>
  <sheetFormatPr defaultColWidth="8.83809523809524" defaultRowHeight="12.75" outlineLevelCol="7"/>
  <cols>
    <col min="1" max="1" width="10.1428571428571" style="462" customWidth="1"/>
    <col min="2" max="2" width="10.1428571428571" style="463" customWidth="1"/>
    <col min="3" max="3" width="24.2190476190476" style="464" customWidth="1"/>
    <col min="4" max="6" width="15.4285714285714" style="455" customWidth="1"/>
    <col min="7" max="7" width="9.13333333333333" style="455"/>
    <col min="8" max="8" width="13.7142857142857" style="455" customWidth="1"/>
    <col min="9" max="240" width="9.13333333333333" style="455"/>
    <col min="241" max="250" width="8.83809523809524" style="455"/>
  </cols>
  <sheetData>
    <row r="1" s="455" customFormat="1" ht="21" customHeight="1" spans="1:8">
      <c r="A1" s="465" t="s">
        <v>821</v>
      </c>
      <c r="B1" s="466" t="s">
        <v>402</v>
      </c>
      <c r="C1" s="467" t="s">
        <v>402</v>
      </c>
      <c r="D1" s="467" t="s">
        <v>402</v>
      </c>
      <c r="E1" s="468" t="s">
        <v>402</v>
      </c>
      <c r="F1" s="468" t="s">
        <v>402</v>
      </c>
      <c r="G1" s="467" t="s">
        <v>402</v>
      </c>
      <c r="H1" s="467" t="s">
        <v>402</v>
      </c>
    </row>
    <row r="2" s="455" customFormat="1" ht="47" customHeight="1" spans="1:8">
      <c r="A2" s="469" t="s">
        <v>822</v>
      </c>
      <c r="B2" s="469" t="s">
        <v>402</v>
      </c>
      <c r="C2" s="469" t="s">
        <v>402</v>
      </c>
      <c r="D2" s="469" t="s">
        <v>402</v>
      </c>
      <c r="E2" s="469" t="s">
        <v>402</v>
      </c>
      <c r="F2" s="469" t="s">
        <v>402</v>
      </c>
      <c r="G2" s="469" t="s">
        <v>402</v>
      </c>
      <c r="H2" s="469" t="s">
        <v>402</v>
      </c>
    </row>
    <row r="3" s="456" customFormat="1" ht="20.1" customHeight="1" spans="1:8">
      <c r="A3" s="466" t="s">
        <v>402</v>
      </c>
      <c r="B3" s="466" t="s">
        <v>402</v>
      </c>
      <c r="C3" s="470" t="s">
        <v>402</v>
      </c>
      <c r="D3" s="470" t="s">
        <v>402</v>
      </c>
      <c r="E3" s="468" t="s">
        <v>402</v>
      </c>
      <c r="F3" s="468" t="s">
        <v>402</v>
      </c>
      <c r="G3" s="470" t="s">
        <v>402</v>
      </c>
      <c r="H3" s="471" t="s">
        <v>294</v>
      </c>
    </row>
    <row r="4" s="457" customFormat="1" ht="27.95" customHeight="1" spans="1:8">
      <c r="A4" s="472" t="s">
        <v>823</v>
      </c>
      <c r="B4" s="472" t="s">
        <v>402</v>
      </c>
      <c r="C4" s="472" t="s">
        <v>406</v>
      </c>
      <c r="D4" s="473" t="s">
        <v>824</v>
      </c>
      <c r="E4" s="473" t="s">
        <v>402</v>
      </c>
      <c r="F4" s="473" t="s">
        <v>402</v>
      </c>
      <c r="G4" s="473" t="s">
        <v>402</v>
      </c>
      <c r="H4" s="473" t="s">
        <v>402</v>
      </c>
    </row>
    <row r="5" s="458" customFormat="1" ht="20" customHeight="1" spans="1:8">
      <c r="A5" s="474" t="s">
        <v>403</v>
      </c>
      <c r="B5" s="475" t="s">
        <v>404</v>
      </c>
      <c r="C5" s="472" t="s">
        <v>402</v>
      </c>
      <c r="D5" s="475" t="s">
        <v>825</v>
      </c>
      <c r="E5" s="475" t="s">
        <v>826</v>
      </c>
      <c r="F5" s="475" t="s">
        <v>827</v>
      </c>
      <c r="G5" s="475" t="s">
        <v>828</v>
      </c>
      <c r="H5" s="475" t="s">
        <v>829</v>
      </c>
    </row>
    <row r="6" s="459" customFormat="1" ht="20" customHeight="1" spans="1:8">
      <c r="A6" s="476" t="s">
        <v>402</v>
      </c>
      <c r="B6" s="476" t="s">
        <v>402</v>
      </c>
      <c r="C6" s="477" t="s">
        <v>407</v>
      </c>
      <c r="D6" s="478">
        <v>498902</v>
      </c>
      <c r="E6" s="478">
        <v>224220</v>
      </c>
      <c r="F6" s="478">
        <v>274682</v>
      </c>
      <c r="G6" s="479" t="str">
        <f>IF(ISERROR(D6/#REF!),"",D6/#REF!*100)</f>
        <v/>
      </c>
      <c r="H6" s="478" t="str">
        <f>IF(ISERROR(D6/#REF!),"",D6/#REF!*100)</f>
        <v/>
      </c>
    </row>
    <row r="7" s="459" customFormat="1" ht="20" customHeight="1" spans="1:8">
      <c r="A7" s="476" t="s">
        <v>830</v>
      </c>
      <c r="B7" s="476" t="s">
        <v>402</v>
      </c>
      <c r="C7" s="477" t="s">
        <v>831</v>
      </c>
      <c r="D7" s="478">
        <v>60874</v>
      </c>
      <c r="E7" s="478">
        <v>59294</v>
      </c>
      <c r="F7" s="478">
        <v>1580</v>
      </c>
      <c r="G7" s="479" t="str">
        <f>IF(ISERROR(D7/#REF!),"",D7/#REF!*100)</f>
        <v/>
      </c>
      <c r="H7" s="478" t="str">
        <f>IF(ISERROR(D7/#REF!),"",D7/#REF!*100)</f>
        <v/>
      </c>
    </row>
    <row r="8" s="459" customFormat="1" ht="20" customHeight="1" spans="1:8">
      <c r="A8" s="476" t="s">
        <v>830</v>
      </c>
      <c r="B8" s="476" t="s">
        <v>410</v>
      </c>
      <c r="C8" s="477" t="s">
        <v>832</v>
      </c>
      <c r="D8" s="478">
        <v>44730</v>
      </c>
      <c r="E8" s="478">
        <v>43875</v>
      </c>
      <c r="F8" s="478">
        <v>856</v>
      </c>
      <c r="G8" s="479" t="str">
        <f>IF(ISERROR(D8/#REF!),"",D8/#REF!*100)</f>
        <v/>
      </c>
      <c r="H8" s="478" t="str">
        <f>IF(ISERROR(D8/#REF!),"",D8/#REF!*100)</f>
        <v/>
      </c>
    </row>
    <row r="9" s="459" customFormat="1" ht="20" customHeight="1" spans="1:8">
      <c r="A9" s="476" t="s">
        <v>830</v>
      </c>
      <c r="B9" s="476" t="s">
        <v>413</v>
      </c>
      <c r="C9" s="477" t="s">
        <v>833</v>
      </c>
      <c r="D9" s="478">
        <v>11358</v>
      </c>
      <c r="E9" s="478">
        <v>11338</v>
      </c>
      <c r="F9" s="478">
        <v>20</v>
      </c>
      <c r="G9" s="479" t="str">
        <f>IF(ISERROR(D9/#REF!),"",D9/#REF!*100)</f>
        <v/>
      </c>
      <c r="H9" s="478" t="str">
        <f>IF(ISERROR(D9/#REF!),"",D9/#REF!*100)</f>
        <v/>
      </c>
    </row>
    <row r="10" s="458" customFormat="1" ht="20" customHeight="1" spans="1:8">
      <c r="A10" s="476" t="s">
        <v>830</v>
      </c>
      <c r="B10" s="476" t="s">
        <v>415</v>
      </c>
      <c r="C10" s="477" t="s">
        <v>834</v>
      </c>
      <c r="D10" s="478">
        <v>4080</v>
      </c>
      <c r="E10" s="478">
        <v>4080</v>
      </c>
      <c r="F10" s="478">
        <v>0</v>
      </c>
      <c r="G10" s="479" t="str">
        <f>IF(ISERROR(D10/#REF!),"",D10/#REF!*100)</f>
        <v/>
      </c>
      <c r="H10" s="478" t="str">
        <f>IF(ISERROR(D10/#REF!),"",D10/#REF!*100)</f>
        <v/>
      </c>
    </row>
    <row r="11" s="459" customFormat="1" ht="20" customHeight="1" spans="1:8">
      <c r="A11" s="476" t="s">
        <v>830</v>
      </c>
      <c r="B11" s="476" t="s">
        <v>426</v>
      </c>
      <c r="C11" s="477" t="s">
        <v>835</v>
      </c>
      <c r="D11" s="478">
        <v>705</v>
      </c>
      <c r="E11" s="478">
        <v>1</v>
      </c>
      <c r="F11" s="478">
        <v>704</v>
      </c>
      <c r="G11" s="479" t="str">
        <f>IF(ISERROR(D11/#REF!),"",D11/#REF!*100)</f>
        <v/>
      </c>
      <c r="H11" s="478" t="str">
        <f>IF(ISERROR(D11/#REF!),"",D11/#REF!*100)</f>
        <v/>
      </c>
    </row>
    <row r="12" s="459" customFormat="1" ht="20" customHeight="1" spans="1:8">
      <c r="A12" s="476" t="s">
        <v>836</v>
      </c>
      <c r="B12" s="476" t="s">
        <v>402</v>
      </c>
      <c r="C12" s="477" t="s">
        <v>837</v>
      </c>
      <c r="D12" s="478">
        <v>44158</v>
      </c>
      <c r="E12" s="478">
        <v>3405</v>
      </c>
      <c r="F12" s="478">
        <v>40754</v>
      </c>
      <c r="G12" s="479" t="str">
        <f>IF(ISERROR(D12/#REF!),"",D12/#REF!*100)</f>
        <v/>
      </c>
      <c r="H12" s="478" t="str">
        <f>IF(ISERROR(D12/#REF!),"",D12/#REF!*100)</f>
        <v/>
      </c>
    </row>
    <row r="13" s="459" customFormat="1" ht="20" customHeight="1" spans="1:8">
      <c r="A13" s="476" t="s">
        <v>836</v>
      </c>
      <c r="B13" s="476" t="s">
        <v>410</v>
      </c>
      <c r="C13" s="477" t="s">
        <v>838</v>
      </c>
      <c r="D13" s="478">
        <v>16267</v>
      </c>
      <c r="E13" s="478">
        <v>3143</v>
      </c>
      <c r="F13" s="478">
        <v>13124</v>
      </c>
      <c r="G13" s="479" t="str">
        <f>IF(ISERROR(D13/#REF!),"",D13/#REF!*100)</f>
        <v/>
      </c>
      <c r="H13" s="478" t="str">
        <f>IF(ISERROR(D13/#REF!),"",D13/#REF!*100)</f>
        <v/>
      </c>
    </row>
    <row r="14" s="459" customFormat="1" ht="20" customHeight="1" spans="1:8">
      <c r="A14" s="476" t="s">
        <v>836</v>
      </c>
      <c r="B14" s="476" t="s">
        <v>413</v>
      </c>
      <c r="C14" s="477" t="s">
        <v>839</v>
      </c>
      <c r="D14" s="478">
        <v>131</v>
      </c>
      <c r="E14" s="478">
        <v>0</v>
      </c>
      <c r="F14" s="478">
        <v>131</v>
      </c>
      <c r="G14" s="479" t="str">
        <f>IF(ISERROR(D14/#REF!),"",D14/#REF!*100)</f>
        <v/>
      </c>
      <c r="H14" s="478" t="str">
        <f>IF(ISERROR(D14/#REF!),"",D14/#REF!*100)</f>
        <v/>
      </c>
    </row>
    <row r="15" s="459" customFormat="1" ht="20" customHeight="1" spans="1:8">
      <c r="A15" s="476" t="s">
        <v>836</v>
      </c>
      <c r="B15" s="476" t="s">
        <v>415</v>
      </c>
      <c r="C15" s="477" t="s">
        <v>840</v>
      </c>
      <c r="D15" s="478">
        <v>170</v>
      </c>
      <c r="E15" s="478">
        <v>3</v>
      </c>
      <c r="F15" s="478">
        <v>166</v>
      </c>
      <c r="G15" s="479" t="str">
        <f>IF(ISERROR(D15/#REF!),"",D15/#REF!*100)</f>
        <v/>
      </c>
      <c r="H15" s="478" t="str">
        <f>IF(ISERROR(D15/#REF!),"",D15/#REF!*100)</f>
        <v/>
      </c>
    </row>
    <row r="16" s="459" customFormat="1" ht="20" customHeight="1" spans="1:8">
      <c r="A16" s="476" t="s">
        <v>836</v>
      </c>
      <c r="B16" s="476" t="s">
        <v>417</v>
      </c>
      <c r="C16" s="477" t="s">
        <v>841</v>
      </c>
      <c r="D16" s="478">
        <v>792</v>
      </c>
      <c r="E16" s="478">
        <v>0</v>
      </c>
      <c r="F16" s="478">
        <v>792</v>
      </c>
      <c r="G16" s="479" t="str">
        <f>IF(ISERROR(D16/#REF!),"",D16/#REF!*100)</f>
        <v/>
      </c>
      <c r="H16" s="478" t="str">
        <f>IF(ISERROR(D16/#REF!),"",D16/#REF!*100)</f>
        <v/>
      </c>
    </row>
    <row r="17" s="459" customFormat="1" ht="20" customHeight="1" spans="1:8">
      <c r="A17" s="476" t="s">
        <v>836</v>
      </c>
      <c r="B17" s="476" t="s">
        <v>432</v>
      </c>
      <c r="C17" s="477" t="s">
        <v>842</v>
      </c>
      <c r="D17" s="478">
        <v>20017</v>
      </c>
      <c r="E17" s="478">
        <v>21</v>
      </c>
      <c r="F17" s="478">
        <v>19997</v>
      </c>
      <c r="G17" s="479" t="str">
        <f>IF(ISERROR(D17/#REF!),"",D17/#REF!*100)</f>
        <v/>
      </c>
      <c r="H17" s="478" t="str">
        <f>IF(ISERROR(D17/#REF!),"",D17/#REF!*100)</f>
        <v/>
      </c>
    </row>
    <row r="18" s="459" customFormat="1" ht="20" customHeight="1" spans="1:8">
      <c r="A18" s="476" t="s">
        <v>836</v>
      </c>
      <c r="B18" s="476" t="s">
        <v>429</v>
      </c>
      <c r="C18" s="477" t="s">
        <v>843</v>
      </c>
      <c r="D18" s="478">
        <v>9</v>
      </c>
      <c r="E18" s="478">
        <v>0</v>
      </c>
      <c r="F18" s="478">
        <v>8</v>
      </c>
      <c r="G18" s="479" t="str">
        <f>IF(ISERROR(D18/#REF!),"",D18/#REF!*100)</f>
        <v/>
      </c>
      <c r="H18" s="478" t="str">
        <f>IF(ISERROR(D18/#REF!),"",D18/#REF!*100)</f>
        <v/>
      </c>
    </row>
    <row r="19" s="459" customFormat="1" ht="20" customHeight="1" spans="1:8">
      <c r="A19" s="476" t="s">
        <v>836</v>
      </c>
      <c r="B19" s="476" t="s">
        <v>419</v>
      </c>
      <c r="C19" s="477" t="s">
        <v>844</v>
      </c>
      <c r="D19" s="478">
        <v>42</v>
      </c>
      <c r="E19" s="478">
        <v>0</v>
      </c>
      <c r="F19" s="478">
        <v>42</v>
      </c>
      <c r="G19" s="479" t="str">
        <f>IF(ISERROR(D19/#REF!),"",D19/#REF!*100)</f>
        <v/>
      </c>
      <c r="H19" s="478" t="str">
        <f>IF(ISERROR(D19/#REF!),"",D19/#REF!*100)</f>
        <v/>
      </c>
    </row>
    <row r="20" s="459" customFormat="1" ht="20" customHeight="1" spans="1:8">
      <c r="A20" s="476" t="s">
        <v>836</v>
      </c>
      <c r="B20" s="476" t="s">
        <v>436</v>
      </c>
      <c r="C20" s="477" t="s">
        <v>845</v>
      </c>
      <c r="D20" s="478">
        <v>500</v>
      </c>
      <c r="E20" s="478">
        <v>183</v>
      </c>
      <c r="F20" s="478">
        <v>317</v>
      </c>
      <c r="G20" s="479" t="str">
        <f>IF(ISERROR(D20/#REF!),"",D20/#REF!*100)</f>
        <v/>
      </c>
      <c r="H20" s="478" t="str">
        <f>IF(ISERROR(D20/#REF!),"",D20/#REF!*100)</f>
        <v/>
      </c>
    </row>
    <row r="21" s="458" customFormat="1" ht="20" customHeight="1" spans="1:8">
      <c r="A21" s="476" t="s">
        <v>836</v>
      </c>
      <c r="B21" s="476" t="s">
        <v>501</v>
      </c>
      <c r="C21" s="477" t="s">
        <v>846</v>
      </c>
      <c r="D21" s="478">
        <v>5148</v>
      </c>
      <c r="E21" s="478">
        <v>31</v>
      </c>
      <c r="F21" s="478">
        <v>5117</v>
      </c>
      <c r="G21" s="479" t="str">
        <f>IF(ISERROR(D21/#REF!),"",D21/#REF!*100)</f>
        <v/>
      </c>
      <c r="H21" s="478" t="str">
        <f>IF(ISERROR(D21/#REF!),"",D21/#REF!*100)</f>
        <v/>
      </c>
    </row>
    <row r="22" s="459" customFormat="1" ht="20" customHeight="1" spans="1:8">
      <c r="A22" s="476" t="s">
        <v>836</v>
      </c>
      <c r="B22" s="476" t="s">
        <v>426</v>
      </c>
      <c r="C22" s="477" t="s">
        <v>847</v>
      </c>
      <c r="D22" s="478">
        <v>1084</v>
      </c>
      <c r="E22" s="478">
        <v>24</v>
      </c>
      <c r="F22" s="478">
        <v>1059</v>
      </c>
      <c r="G22" s="479" t="str">
        <f>IF(ISERROR(D22/#REF!),"",D22/#REF!*100)</f>
        <v/>
      </c>
      <c r="H22" s="478" t="str">
        <f>IF(ISERROR(D22/#REF!),"",D22/#REF!*100)</f>
        <v/>
      </c>
    </row>
    <row r="23" s="459" customFormat="1" ht="20" customHeight="1" spans="1:8">
      <c r="A23" s="476" t="s">
        <v>848</v>
      </c>
      <c r="B23" s="476" t="s">
        <v>402</v>
      </c>
      <c r="C23" s="477" t="s">
        <v>849</v>
      </c>
      <c r="D23" s="478">
        <v>14916</v>
      </c>
      <c r="E23" s="478">
        <v>90</v>
      </c>
      <c r="F23" s="478">
        <v>14825</v>
      </c>
      <c r="G23" s="479" t="str">
        <f>IF(ISERROR(D23/#REF!),"",D23/#REF!*100)</f>
        <v/>
      </c>
      <c r="H23" s="478" t="str">
        <f>IF(ISERROR(D23/#REF!),"",D23/#REF!*100)</f>
        <v/>
      </c>
    </row>
    <row r="24" s="458" customFormat="1" ht="20" customHeight="1" spans="1:8">
      <c r="A24" s="476" t="s">
        <v>848</v>
      </c>
      <c r="B24" s="476" t="s">
        <v>410</v>
      </c>
      <c r="C24" s="477" t="s">
        <v>850</v>
      </c>
      <c r="D24" s="478">
        <v>1500</v>
      </c>
      <c r="E24" s="478">
        <v>0</v>
      </c>
      <c r="F24" s="478">
        <v>1500</v>
      </c>
      <c r="G24" s="479" t="str">
        <f>IF(ISERROR(D24/#REF!),"",D24/#REF!*100)</f>
        <v/>
      </c>
      <c r="H24" s="478" t="str">
        <f>IF(ISERROR(D24/#REF!),"",D24/#REF!*100)</f>
        <v/>
      </c>
    </row>
    <row r="25" s="459" customFormat="1" ht="20" customHeight="1" spans="1:8">
      <c r="A25" s="476" t="s">
        <v>848</v>
      </c>
      <c r="B25" s="476" t="s">
        <v>413</v>
      </c>
      <c r="C25" s="477" t="s">
        <v>851</v>
      </c>
      <c r="D25" s="478">
        <v>9702</v>
      </c>
      <c r="E25" s="478">
        <v>0</v>
      </c>
      <c r="F25" s="478">
        <v>9702</v>
      </c>
      <c r="G25" s="479" t="str">
        <f>IF(ISERROR(D25/#REF!),"",D25/#REF!*100)</f>
        <v/>
      </c>
      <c r="H25" s="478" t="str">
        <f>IF(ISERROR(D25/#REF!),"",D25/#REF!*100)</f>
        <v/>
      </c>
    </row>
    <row r="26" s="459" customFormat="1" ht="20" customHeight="1" spans="1:8">
      <c r="A26" s="476" t="s">
        <v>848</v>
      </c>
      <c r="B26" s="476" t="s">
        <v>415</v>
      </c>
      <c r="C26" s="477" t="s">
        <v>852</v>
      </c>
      <c r="D26" s="478">
        <v>0</v>
      </c>
      <c r="E26" s="478">
        <v>0</v>
      </c>
      <c r="F26" s="478">
        <v>0</v>
      </c>
      <c r="G26" s="479" t="str">
        <f>IF(ISERROR(D26/#REF!),"",D26/#REF!*100)</f>
        <v/>
      </c>
      <c r="H26" s="478" t="str">
        <f>IF(ISERROR(D26/#REF!),"",D26/#REF!*100)</f>
        <v/>
      </c>
    </row>
    <row r="27" s="458" customFormat="1" ht="20" customHeight="1" spans="1:8">
      <c r="A27" s="476" t="s">
        <v>848</v>
      </c>
      <c r="B27" s="476" t="s">
        <v>429</v>
      </c>
      <c r="C27" s="477" t="s">
        <v>853</v>
      </c>
      <c r="D27" s="478">
        <v>2678</v>
      </c>
      <c r="E27" s="478">
        <v>90</v>
      </c>
      <c r="F27" s="478">
        <v>2588</v>
      </c>
      <c r="G27" s="479" t="str">
        <f>IF(ISERROR(D27/#REF!),"",D27/#REF!*100)</f>
        <v/>
      </c>
      <c r="H27" s="478" t="str">
        <f>IF(ISERROR(D27/#REF!),"",D27/#REF!*100)</f>
        <v/>
      </c>
    </row>
    <row r="28" s="458" customFormat="1" ht="20" customHeight="1" spans="1:8">
      <c r="A28" s="476" t="s">
        <v>848</v>
      </c>
      <c r="B28" s="476" t="s">
        <v>419</v>
      </c>
      <c r="C28" s="477" t="s">
        <v>854</v>
      </c>
      <c r="D28" s="478">
        <v>905</v>
      </c>
      <c r="E28" s="478">
        <v>0</v>
      </c>
      <c r="F28" s="478">
        <v>905</v>
      </c>
      <c r="G28" s="479" t="str">
        <f>IF(ISERROR(D28/#REF!),"",D28/#REF!*100)</f>
        <v/>
      </c>
      <c r="H28" s="478" t="str">
        <f>IF(ISERROR(D28/#REF!),"",D28/#REF!*100)</f>
        <v/>
      </c>
    </row>
    <row r="29" s="458" customFormat="1" ht="20" customHeight="1" spans="1:8">
      <c r="A29" s="476" t="s">
        <v>848</v>
      </c>
      <c r="B29" s="476" t="s">
        <v>426</v>
      </c>
      <c r="C29" s="477" t="s">
        <v>855</v>
      </c>
      <c r="D29" s="478">
        <v>131</v>
      </c>
      <c r="E29" s="478">
        <v>0</v>
      </c>
      <c r="F29" s="478">
        <v>131</v>
      </c>
      <c r="G29" s="479" t="str">
        <f>IF(ISERROR(D29/#REF!),"",D29/#REF!*100)</f>
        <v/>
      </c>
      <c r="H29" s="478" t="str">
        <f>IF(ISERROR(D29/#REF!),"",D29/#REF!*100)</f>
        <v/>
      </c>
    </row>
    <row r="30" s="459" customFormat="1" ht="20" customHeight="1" spans="1:8">
      <c r="A30" s="476" t="s">
        <v>856</v>
      </c>
      <c r="B30" s="476" t="s">
        <v>402</v>
      </c>
      <c r="C30" s="477" t="s">
        <v>857</v>
      </c>
      <c r="D30" s="478">
        <v>20</v>
      </c>
      <c r="E30" s="478">
        <v>0</v>
      </c>
      <c r="F30" s="478">
        <v>20</v>
      </c>
      <c r="G30" s="479" t="str">
        <f>IF(ISERROR(D30/#REF!),"",D30/#REF!*100)</f>
        <v/>
      </c>
      <c r="H30" s="478" t="str">
        <f>IF(ISERROR(D30/#REF!),"",D30/#REF!*100)</f>
        <v/>
      </c>
    </row>
    <row r="31" s="459" customFormat="1" ht="20" customHeight="1" spans="1:8">
      <c r="A31" s="476" t="s">
        <v>856</v>
      </c>
      <c r="B31" s="476" t="s">
        <v>410</v>
      </c>
      <c r="C31" s="477" t="s">
        <v>850</v>
      </c>
      <c r="D31" s="478">
        <v>0</v>
      </c>
      <c r="E31" s="478">
        <v>0</v>
      </c>
      <c r="F31" s="478">
        <v>0</v>
      </c>
      <c r="G31" s="479" t="str">
        <f>IF(ISERROR(D31/#REF!),"",D31/#REF!*100)</f>
        <v/>
      </c>
      <c r="H31" s="478" t="str">
        <f>IF(ISERROR(D31/#REF!),"",D31/#REF!*100)</f>
        <v/>
      </c>
    </row>
    <row r="32" s="460" customFormat="1" ht="20" customHeight="1" spans="1:8">
      <c r="A32" s="476" t="s">
        <v>856</v>
      </c>
      <c r="B32" s="476" t="s">
        <v>413</v>
      </c>
      <c r="C32" s="477" t="s">
        <v>851</v>
      </c>
      <c r="D32" s="478">
        <v>0</v>
      </c>
      <c r="E32" s="478">
        <v>0</v>
      </c>
      <c r="F32" s="478">
        <v>0</v>
      </c>
      <c r="G32" s="479" t="str">
        <f>IF(ISERROR(D32/#REF!),"",D32/#REF!*100)</f>
        <v/>
      </c>
      <c r="H32" s="478" t="str">
        <f>IF(ISERROR(D32/#REF!),"",D32/#REF!*100)</f>
        <v/>
      </c>
    </row>
    <row r="33" s="460" customFormat="1" ht="20" customHeight="1" spans="1:8">
      <c r="A33" s="476" t="s">
        <v>856</v>
      </c>
      <c r="B33" s="476" t="s">
        <v>417</v>
      </c>
      <c r="C33" s="477" t="s">
        <v>853</v>
      </c>
      <c r="D33" s="478">
        <v>20</v>
      </c>
      <c r="E33" s="478">
        <v>0</v>
      </c>
      <c r="F33" s="478">
        <v>20</v>
      </c>
      <c r="G33" s="479" t="str">
        <f>IF(ISERROR(D33/#REF!),"",D33/#REF!*100)</f>
        <v/>
      </c>
      <c r="H33" s="478" t="str">
        <f>IF(ISERROR(D33/#REF!),"",D33/#REF!*100)</f>
        <v/>
      </c>
    </row>
    <row r="34" s="461" customFormat="1" ht="20" customHeight="1" spans="1:8">
      <c r="A34" s="476" t="s">
        <v>856</v>
      </c>
      <c r="B34" s="476" t="s">
        <v>432</v>
      </c>
      <c r="C34" s="477" t="s">
        <v>854</v>
      </c>
      <c r="D34" s="478">
        <v>0</v>
      </c>
      <c r="E34" s="478">
        <v>0</v>
      </c>
      <c r="F34" s="478">
        <v>0</v>
      </c>
      <c r="G34" s="479" t="str">
        <f>IF(ISERROR(D34/#REF!),"",D34/#REF!*100)</f>
        <v/>
      </c>
      <c r="H34" s="478" t="str">
        <f>IF(ISERROR(D34/#REF!),"",D34/#REF!*100)</f>
        <v/>
      </c>
    </row>
    <row r="35" s="461" customFormat="1" ht="20" customHeight="1" spans="1:8">
      <c r="A35" s="476" t="s">
        <v>856</v>
      </c>
      <c r="B35" s="476" t="s">
        <v>426</v>
      </c>
      <c r="C35" s="477" t="s">
        <v>855</v>
      </c>
      <c r="D35" s="478">
        <v>0</v>
      </c>
      <c r="E35" s="478">
        <v>0</v>
      </c>
      <c r="F35" s="478">
        <v>0</v>
      </c>
      <c r="G35" s="479" t="str">
        <f>IF(ISERROR(D35/#REF!),"",D35/#REF!*100)</f>
        <v/>
      </c>
      <c r="H35" s="478" t="str">
        <f>IF(ISERROR(D35/#REF!),"",D35/#REF!*100)</f>
        <v/>
      </c>
    </row>
    <row r="36" s="461" customFormat="1" ht="20" customHeight="1" spans="1:8">
      <c r="A36" s="476" t="s">
        <v>858</v>
      </c>
      <c r="B36" s="476" t="s">
        <v>402</v>
      </c>
      <c r="C36" s="477" t="s">
        <v>859</v>
      </c>
      <c r="D36" s="478">
        <v>162536</v>
      </c>
      <c r="E36" s="478">
        <v>133832</v>
      </c>
      <c r="F36" s="478">
        <v>28705</v>
      </c>
      <c r="G36" s="479" t="str">
        <f>IF(ISERROR(D36/#REF!),"",D36/#REF!*100)</f>
        <v/>
      </c>
      <c r="H36" s="478" t="str">
        <f>IF(ISERROR(D36/#REF!),"",D36/#REF!*100)</f>
        <v/>
      </c>
    </row>
    <row r="37" s="461" customFormat="1" ht="20" customHeight="1" spans="1:8">
      <c r="A37" s="476" t="s">
        <v>858</v>
      </c>
      <c r="B37" s="476" t="s">
        <v>410</v>
      </c>
      <c r="C37" s="477" t="s">
        <v>860</v>
      </c>
      <c r="D37" s="478">
        <v>133654</v>
      </c>
      <c r="E37" s="478">
        <v>133650</v>
      </c>
      <c r="F37" s="478">
        <v>4</v>
      </c>
      <c r="G37" s="479" t="str">
        <f>IF(ISERROR(D37/#REF!),"",D37/#REF!*100)</f>
        <v/>
      </c>
      <c r="H37" s="478" t="str">
        <f>IF(ISERROR(D37/#REF!),"",D37/#REF!*100)</f>
        <v/>
      </c>
    </row>
    <row r="38" s="461" customFormat="1" ht="20" customHeight="1" spans="1:8">
      <c r="A38" s="476" t="s">
        <v>858</v>
      </c>
      <c r="B38" s="476" t="s">
        <v>413</v>
      </c>
      <c r="C38" s="477" t="s">
        <v>861</v>
      </c>
      <c r="D38" s="478">
        <v>28883</v>
      </c>
      <c r="E38" s="478">
        <v>182</v>
      </c>
      <c r="F38" s="478">
        <v>28701</v>
      </c>
      <c r="G38" s="479" t="str">
        <f>IF(ISERROR(D38/#REF!),"",D38/#REF!*100)</f>
        <v/>
      </c>
      <c r="H38" s="478" t="str">
        <f>IF(ISERROR(D38/#REF!),"",D38/#REF!*100)</f>
        <v/>
      </c>
    </row>
    <row r="39" s="461" customFormat="1" ht="20" customHeight="1" spans="1:8">
      <c r="A39" s="476" t="s">
        <v>862</v>
      </c>
      <c r="B39" s="476" t="s">
        <v>402</v>
      </c>
      <c r="C39" s="477" t="s">
        <v>863</v>
      </c>
      <c r="D39" s="478">
        <v>12362</v>
      </c>
      <c r="E39" s="478">
        <v>3</v>
      </c>
      <c r="F39" s="478">
        <v>12359</v>
      </c>
      <c r="G39" s="479" t="str">
        <f>IF(ISERROR(D39/#REF!),"",D39/#REF!*100)</f>
        <v/>
      </c>
      <c r="H39" s="478" t="str">
        <f>IF(ISERROR(D39/#REF!),"",D39/#REF!*100)</f>
        <v/>
      </c>
    </row>
    <row r="40" s="461" customFormat="1" ht="20" customHeight="1" spans="1:8">
      <c r="A40" s="476" t="s">
        <v>862</v>
      </c>
      <c r="B40" s="476" t="s">
        <v>410</v>
      </c>
      <c r="C40" s="477" t="s">
        <v>864</v>
      </c>
      <c r="D40" s="478">
        <v>10984</v>
      </c>
      <c r="E40" s="478">
        <v>3</v>
      </c>
      <c r="F40" s="478">
        <v>10981</v>
      </c>
      <c r="G40" s="479" t="str">
        <f>IF(ISERROR(D40/#REF!),"",D40/#REF!*100)</f>
        <v/>
      </c>
      <c r="H40" s="478" t="str">
        <f>IF(ISERROR(D40/#REF!),"",D40/#REF!*100)</f>
        <v/>
      </c>
    </row>
    <row r="41" s="461" customFormat="1" ht="20" customHeight="1" spans="1:8">
      <c r="A41" s="476" t="s">
        <v>862</v>
      </c>
      <c r="B41" s="476" t="s">
        <v>413</v>
      </c>
      <c r="C41" s="477" t="s">
        <v>865</v>
      </c>
      <c r="D41" s="478">
        <v>1378</v>
      </c>
      <c r="E41" s="478">
        <v>0</v>
      </c>
      <c r="F41" s="478">
        <v>1378</v>
      </c>
      <c r="G41" s="479" t="str">
        <f>IF(ISERROR(D41/#REF!),"",D41/#REF!*100)</f>
        <v/>
      </c>
      <c r="H41" s="478" t="str">
        <f>IF(ISERROR(D41/#REF!),"",D41/#REF!*100)</f>
        <v/>
      </c>
    </row>
    <row r="42" s="461" customFormat="1" ht="20" customHeight="1" spans="1:8">
      <c r="A42" s="476" t="s">
        <v>866</v>
      </c>
      <c r="B42" s="476" t="s">
        <v>402</v>
      </c>
      <c r="C42" s="477" t="s">
        <v>867</v>
      </c>
      <c r="D42" s="478">
        <v>11731</v>
      </c>
      <c r="E42" s="478">
        <v>0</v>
      </c>
      <c r="F42" s="478">
        <v>11731</v>
      </c>
      <c r="G42" s="479" t="str">
        <f>IF(ISERROR(D42/#REF!),"",D42/#REF!*100)</f>
        <v/>
      </c>
      <c r="H42" s="478" t="str">
        <f>IF(ISERROR(D42/#REF!),"",D42/#REF!*100)</f>
        <v/>
      </c>
    </row>
    <row r="43" s="461" customFormat="1" ht="20" customHeight="1" spans="1:8">
      <c r="A43" s="476" t="s">
        <v>866</v>
      </c>
      <c r="B43" s="476" t="s">
        <v>410</v>
      </c>
      <c r="C43" s="477" t="s">
        <v>868</v>
      </c>
      <c r="D43" s="478">
        <v>11313</v>
      </c>
      <c r="E43" s="478">
        <v>0</v>
      </c>
      <c r="F43" s="478">
        <v>11313</v>
      </c>
      <c r="G43" s="479" t="str">
        <f>IF(ISERROR(D43/#REF!),"",D43/#REF!*100)</f>
        <v/>
      </c>
      <c r="H43" s="478" t="str">
        <f>IF(ISERROR(D43/#REF!),"",D43/#REF!*100)</f>
        <v/>
      </c>
    </row>
    <row r="44" s="461" customFormat="1" ht="20" customHeight="1" spans="1:8">
      <c r="A44" s="476" t="s">
        <v>866</v>
      </c>
      <c r="B44" s="476" t="s">
        <v>413</v>
      </c>
      <c r="C44" s="477" t="s">
        <v>869</v>
      </c>
      <c r="D44" s="478">
        <v>298</v>
      </c>
      <c r="E44" s="478">
        <v>0</v>
      </c>
      <c r="F44" s="478">
        <v>298</v>
      </c>
      <c r="G44" s="479" t="str">
        <f>IF(ISERROR(D44/#REF!),"",D44/#REF!*100)</f>
        <v/>
      </c>
      <c r="H44" s="478" t="str">
        <f>IF(ISERROR(D44/#REF!),"",D44/#REF!*100)</f>
        <v/>
      </c>
    </row>
    <row r="45" s="461" customFormat="1" ht="20" customHeight="1" spans="1:8">
      <c r="A45" s="476" t="s">
        <v>866</v>
      </c>
      <c r="B45" s="476" t="s">
        <v>426</v>
      </c>
      <c r="C45" s="477" t="s">
        <v>870</v>
      </c>
      <c r="D45" s="478">
        <v>120</v>
      </c>
      <c r="E45" s="478">
        <v>0</v>
      </c>
      <c r="F45" s="478">
        <v>120</v>
      </c>
      <c r="G45" s="479" t="str">
        <f>IF(ISERROR(D45/#REF!),"",D45/#REF!*100)</f>
        <v/>
      </c>
      <c r="H45" s="478" t="str">
        <f>IF(ISERROR(D45/#REF!),"",D45/#REF!*100)</f>
        <v/>
      </c>
    </row>
    <row r="46" s="461" customFormat="1" ht="20" customHeight="1" spans="1:8">
      <c r="A46" s="476" t="s">
        <v>871</v>
      </c>
      <c r="B46" s="476" t="s">
        <v>402</v>
      </c>
      <c r="C46" s="477" t="s">
        <v>872</v>
      </c>
      <c r="D46" s="478">
        <v>105522</v>
      </c>
      <c r="E46" s="478">
        <v>27597</v>
      </c>
      <c r="F46" s="478">
        <v>77925</v>
      </c>
      <c r="G46" s="479" t="str">
        <f>IF(ISERROR(D46/#REF!),"",D46/#REF!*100)</f>
        <v/>
      </c>
      <c r="H46" s="478" t="str">
        <f>IF(ISERROR(D46/#REF!),"",D46/#REF!*100)</f>
        <v/>
      </c>
    </row>
    <row r="47" s="461" customFormat="1" ht="20" customHeight="1" spans="1:8">
      <c r="A47" s="476" t="s">
        <v>871</v>
      </c>
      <c r="B47" s="476" t="s">
        <v>410</v>
      </c>
      <c r="C47" s="477" t="s">
        <v>873</v>
      </c>
      <c r="D47" s="478">
        <v>64937</v>
      </c>
      <c r="E47" s="478">
        <v>5395</v>
      </c>
      <c r="F47" s="478">
        <v>59542</v>
      </c>
      <c r="G47" s="479" t="str">
        <f>IF(ISERROR(D47/#REF!),"",D47/#REF!*100)</f>
        <v/>
      </c>
      <c r="H47" s="478" t="str">
        <f>IF(ISERROR(D47/#REF!),"",D47/#REF!*100)</f>
        <v/>
      </c>
    </row>
    <row r="48" s="461" customFormat="1" ht="20" customHeight="1" spans="1:8">
      <c r="A48" s="476" t="s">
        <v>871</v>
      </c>
      <c r="B48" s="476" t="s">
        <v>413</v>
      </c>
      <c r="C48" s="477" t="s">
        <v>874</v>
      </c>
      <c r="D48" s="478">
        <v>406</v>
      </c>
      <c r="E48" s="478">
        <v>0</v>
      </c>
      <c r="F48" s="478">
        <v>406</v>
      </c>
      <c r="G48" s="479" t="str">
        <f>IF(ISERROR(D48/#REF!),"",D48/#REF!*100)</f>
        <v/>
      </c>
      <c r="H48" s="478" t="str">
        <f>IF(ISERROR(D48/#REF!),"",D48/#REF!*100)</f>
        <v/>
      </c>
    </row>
    <row r="49" s="461" customFormat="1" ht="20" customHeight="1" spans="1:8">
      <c r="A49" s="476" t="s">
        <v>871</v>
      </c>
      <c r="B49" s="476" t="s">
        <v>415</v>
      </c>
      <c r="C49" s="477" t="s">
        <v>875</v>
      </c>
      <c r="D49" s="478">
        <v>10403</v>
      </c>
      <c r="E49" s="478">
        <v>0</v>
      </c>
      <c r="F49" s="478">
        <v>10403</v>
      </c>
      <c r="G49" s="479" t="str">
        <f>IF(ISERROR(D49/#REF!),"",D49/#REF!*100)</f>
        <v/>
      </c>
      <c r="H49" s="478" t="str">
        <f>IF(ISERROR(D49/#REF!),"",D49/#REF!*100)</f>
        <v/>
      </c>
    </row>
    <row r="50" s="461" customFormat="1" ht="20" customHeight="1" spans="1:8">
      <c r="A50" s="476" t="s">
        <v>871</v>
      </c>
      <c r="B50" s="476" t="s">
        <v>432</v>
      </c>
      <c r="C50" s="477" t="s">
        <v>876</v>
      </c>
      <c r="D50" s="478">
        <v>18902</v>
      </c>
      <c r="E50" s="478">
        <v>18485</v>
      </c>
      <c r="F50" s="478">
        <v>417</v>
      </c>
      <c r="G50" s="479" t="str">
        <f>IF(ISERROR(D50/#REF!),"",D50/#REF!*100)</f>
        <v/>
      </c>
      <c r="H50" s="478" t="str">
        <f>IF(ISERROR(D50/#REF!),"",D50/#REF!*100)</f>
        <v/>
      </c>
    </row>
    <row r="51" s="461" customFormat="1" ht="20" customHeight="1" spans="1:8">
      <c r="A51" s="476" t="s">
        <v>871</v>
      </c>
      <c r="B51" s="476" t="s">
        <v>426</v>
      </c>
      <c r="C51" s="477" t="s">
        <v>877</v>
      </c>
      <c r="D51" s="478">
        <v>10875</v>
      </c>
      <c r="E51" s="478">
        <v>3717</v>
      </c>
      <c r="F51" s="478">
        <v>7158</v>
      </c>
      <c r="G51" s="479" t="str">
        <f>IF(ISERROR(D51/#REF!),"",D51/#REF!*100)</f>
        <v/>
      </c>
      <c r="H51" s="478" t="str">
        <f>IF(ISERROR(D51/#REF!),"",D51/#REF!*100)</f>
        <v/>
      </c>
    </row>
    <row r="52" s="461" customFormat="1" ht="20" customHeight="1" spans="1:8">
      <c r="A52" s="476" t="s">
        <v>878</v>
      </c>
      <c r="B52" s="476" t="s">
        <v>402</v>
      </c>
      <c r="C52" s="477" t="s">
        <v>879</v>
      </c>
      <c r="D52" s="478">
        <v>78985</v>
      </c>
      <c r="E52" s="478">
        <v>0</v>
      </c>
      <c r="F52" s="478">
        <v>78985</v>
      </c>
      <c r="G52" s="479" t="str">
        <f>IF(ISERROR(D52/#REF!),"",D52/#REF!*100)</f>
        <v/>
      </c>
      <c r="H52" s="478" t="str">
        <f>IF(ISERROR(D52/#REF!),"",D52/#REF!*100)</f>
        <v/>
      </c>
    </row>
    <row r="53" s="461" customFormat="1" ht="20" customHeight="1" spans="1:8">
      <c r="A53" s="476" t="s">
        <v>878</v>
      </c>
      <c r="B53" s="476" t="s">
        <v>413</v>
      </c>
      <c r="C53" s="477" t="s">
        <v>880</v>
      </c>
      <c r="D53" s="478">
        <v>78985</v>
      </c>
      <c r="E53" s="478">
        <v>0</v>
      </c>
      <c r="F53" s="478">
        <v>78985</v>
      </c>
      <c r="G53" s="479" t="str">
        <f>IF(ISERROR(D53/#REF!),"",D53/#REF!*100)</f>
        <v/>
      </c>
      <c r="H53" s="478" t="str">
        <f>IF(ISERROR(D53/#REF!),"",D53/#REF!*100)</f>
        <v/>
      </c>
    </row>
    <row r="54" s="461" customFormat="1" ht="20" customHeight="1" spans="1:8">
      <c r="A54" s="476" t="s">
        <v>881</v>
      </c>
      <c r="B54" s="476" t="s">
        <v>402</v>
      </c>
      <c r="C54" s="477" t="s">
        <v>882</v>
      </c>
      <c r="D54" s="478">
        <v>2186</v>
      </c>
      <c r="E54" s="478">
        <v>0</v>
      </c>
      <c r="F54" s="478">
        <v>2186</v>
      </c>
      <c r="G54" s="479" t="str">
        <f>IF(ISERROR(D54/#REF!),"",D54/#REF!*100)</f>
        <v/>
      </c>
      <c r="H54" s="478" t="str">
        <f>IF(ISERROR(D54/#REF!),"",D54/#REF!*100)</f>
        <v/>
      </c>
    </row>
    <row r="55" s="461" customFormat="1" ht="20" customHeight="1" spans="1:8">
      <c r="A55" s="476" t="s">
        <v>881</v>
      </c>
      <c r="B55" s="476" t="s">
        <v>410</v>
      </c>
      <c r="C55" s="477" t="s">
        <v>883</v>
      </c>
      <c r="D55" s="478">
        <v>2186</v>
      </c>
      <c r="E55" s="478">
        <v>0</v>
      </c>
      <c r="F55" s="478">
        <v>2186</v>
      </c>
      <c r="G55" s="479" t="str">
        <f>IF(ISERROR(D55/#REF!),"",D55/#REF!*100)</f>
        <v/>
      </c>
      <c r="H55" s="478" t="str">
        <f>IF(ISERROR(D55/#REF!),"",D55/#REF!*100)</f>
        <v/>
      </c>
    </row>
    <row r="56" s="461" customFormat="1" ht="20" customHeight="1" spans="1:8">
      <c r="A56" s="476" t="s">
        <v>884</v>
      </c>
      <c r="B56" s="476" t="s">
        <v>402</v>
      </c>
      <c r="C56" s="477" t="s">
        <v>885</v>
      </c>
      <c r="D56" s="478">
        <v>9560</v>
      </c>
      <c r="E56" s="478">
        <v>0</v>
      </c>
      <c r="F56" s="478">
        <v>9560</v>
      </c>
      <c r="G56" s="479" t="str">
        <f>IF(ISERROR(D56/#REF!),"",D56/#REF!*100)</f>
        <v/>
      </c>
      <c r="H56" s="478" t="str">
        <f>IF(ISERROR(D56/#REF!),"",D56/#REF!*100)</f>
        <v/>
      </c>
    </row>
    <row r="57" s="461" customFormat="1" ht="20" customHeight="1" spans="1:8">
      <c r="A57" s="476" t="s">
        <v>884</v>
      </c>
      <c r="B57" s="476" t="s">
        <v>410</v>
      </c>
      <c r="C57" s="477" t="s">
        <v>886</v>
      </c>
      <c r="D57" s="478">
        <v>9560</v>
      </c>
      <c r="E57" s="478">
        <v>0</v>
      </c>
      <c r="F57" s="478">
        <v>9560</v>
      </c>
      <c r="G57" s="479" t="str">
        <f>IF(ISERROR(D57/#REF!),"",D57/#REF!*100)</f>
        <v/>
      </c>
      <c r="H57" s="478" t="str">
        <f>IF(ISERROR(D57/#REF!),"",D57/#REF!*100)</f>
        <v/>
      </c>
    </row>
    <row r="58" s="461" customFormat="1" ht="20" customHeight="1" spans="1:8">
      <c r="A58" s="476" t="s">
        <v>887</v>
      </c>
      <c r="B58" s="476" t="s">
        <v>402</v>
      </c>
      <c r="C58" s="477" t="s">
        <v>888</v>
      </c>
      <c r="D58" s="478">
        <v>5480</v>
      </c>
      <c r="E58" s="478">
        <v>0</v>
      </c>
      <c r="F58" s="478">
        <v>5480</v>
      </c>
      <c r="G58" s="479" t="str">
        <f>IF(ISERROR(D58/#REF!),"",D58/#REF!*100)</f>
        <v/>
      </c>
      <c r="H58" s="478" t="str">
        <f>IF(ISERROR(D58/#REF!),"",D58/#REF!*100)</f>
        <v/>
      </c>
    </row>
    <row r="59" s="461" customFormat="1" ht="20" customHeight="1" spans="1:8">
      <c r="A59" s="476" t="s">
        <v>887</v>
      </c>
      <c r="B59" s="476" t="s">
        <v>410</v>
      </c>
      <c r="C59" s="477" t="s">
        <v>889</v>
      </c>
      <c r="D59" s="478">
        <v>5480</v>
      </c>
      <c r="E59" s="478">
        <v>0</v>
      </c>
      <c r="F59" s="478">
        <v>5480</v>
      </c>
      <c r="G59" s="479" t="str">
        <f>IF(ISERROR(D59/#REF!),"",D59/#REF!*100)</f>
        <v/>
      </c>
      <c r="H59" s="478" t="str">
        <f>IF(ISERROR(D59/#REF!),"",D59/#REF!*100)</f>
        <v/>
      </c>
    </row>
    <row r="60" s="461" customFormat="1" ht="20" customHeight="1" spans="1:8">
      <c r="A60" s="476" t="s">
        <v>890</v>
      </c>
      <c r="B60" s="476" t="s">
        <v>402</v>
      </c>
      <c r="C60" s="477" t="s">
        <v>393</v>
      </c>
      <c r="D60" s="478">
        <v>130</v>
      </c>
      <c r="E60" s="478">
        <v>0</v>
      </c>
      <c r="F60" s="478">
        <v>130</v>
      </c>
      <c r="G60" s="479" t="str">
        <f>IF(ISERROR(D60/#REF!),"",D60/#REF!*100)</f>
        <v/>
      </c>
      <c r="H60" s="478" t="str">
        <f>IF(ISERROR(D60/#REF!),"",D60/#REF!*100)</f>
        <v/>
      </c>
    </row>
    <row r="61" s="461" customFormat="1" ht="20" customHeight="1" spans="1:8">
      <c r="A61" s="476" t="s">
        <v>890</v>
      </c>
      <c r="B61" s="476" t="s">
        <v>426</v>
      </c>
      <c r="C61" s="477" t="s">
        <v>778</v>
      </c>
      <c r="D61" s="478">
        <v>130</v>
      </c>
      <c r="E61" s="478">
        <v>0</v>
      </c>
      <c r="F61" s="478">
        <v>130</v>
      </c>
      <c r="G61" s="479" t="str">
        <f>IF(ISERROR(D61/#REF!),"",D61/#REF!*100)</f>
        <v/>
      </c>
      <c r="H61" s="478" t="str">
        <f>IF(ISERROR(D61/#REF!),"",D61/#REF!*100)</f>
        <v/>
      </c>
    </row>
    <row r="62" s="461" customFormat="1" spans="1:8">
      <c r="A62" s="464"/>
    </row>
    <row r="63" s="461" customFormat="1" spans="1:8">
      <c r="A63" s="464"/>
    </row>
    <row r="64" s="461" customFormat="1" spans="1:8">
      <c r="A64" s="464"/>
    </row>
    <row r="65" s="461" customFormat="1" spans="1:1">
      <c r="A65" s="464"/>
    </row>
    <row r="66" s="461" customFormat="1" spans="1:1">
      <c r="A66" s="464"/>
    </row>
    <row r="67" s="461" customFormat="1" spans="1:1">
      <c r="A67" s="464"/>
    </row>
    <row r="68" s="461" customFormat="1" spans="1:1">
      <c r="A68" s="464"/>
    </row>
    <row r="69" s="461" customFormat="1" spans="1:1">
      <c r="A69" s="464"/>
    </row>
    <row r="70" s="461" customFormat="1" spans="1:1">
      <c r="A70" s="464"/>
    </row>
    <row r="71" s="461" customFormat="1" spans="1:1">
      <c r="A71" s="464"/>
    </row>
    <row r="72" s="461" customFormat="1" spans="1:1">
      <c r="A72" s="464"/>
    </row>
    <row r="73" s="461" customFormat="1" spans="1:1">
      <c r="A73" s="464"/>
    </row>
    <row r="74" s="461" customFormat="1" spans="1:1">
      <c r="A74" s="464"/>
    </row>
    <row r="75" s="461" customFormat="1" spans="1:1">
      <c r="A75" s="464"/>
    </row>
    <row r="76" s="461" customFormat="1" spans="1:1">
      <c r="A76" s="464"/>
    </row>
    <row r="77" s="461" customFormat="1" spans="1:1">
      <c r="A77" s="464"/>
    </row>
    <row r="78" s="461" customFormat="1" spans="1:1">
      <c r="A78" s="464"/>
    </row>
    <row r="79" s="461" customFormat="1" spans="1:1">
      <c r="A79" s="464"/>
    </row>
    <row r="80" s="461" customFormat="1" spans="1:1">
      <c r="A80" s="464"/>
    </row>
    <row r="81" s="461" customFormat="1" spans="1:1">
      <c r="A81" s="464"/>
    </row>
    <row r="82" s="461" customFormat="1" spans="1:1">
      <c r="A82" s="464"/>
    </row>
    <row r="83" s="461" customFormat="1" spans="1:1">
      <c r="A83" s="464"/>
    </row>
    <row r="84" s="461" customFormat="1" spans="1:1">
      <c r="A84" s="464"/>
    </row>
    <row r="85" s="461" customFormat="1" spans="1:1">
      <c r="A85" s="464"/>
    </row>
    <row r="86" s="461" customFormat="1" spans="1:1">
      <c r="A86" s="464"/>
    </row>
    <row r="87" s="461" customFormat="1" spans="1:1">
      <c r="A87" s="464"/>
    </row>
    <row r="88" s="461" customFormat="1" spans="1:1">
      <c r="A88" s="464"/>
    </row>
    <row r="89" s="461" customFormat="1" spans="1:1">
      <c r="A89" s="464"/>
    </row>
    <row r="90" s="461" customFormat="1" spans="1:1">
      <c r="A90" s="464"/>
    </row>
    <row r="91" s="461" customFormat="1" spans="1:1">
      <c r="A91" s="464"/>
    </row>
    <row r="92" s="461" customFormat="1" spans="1:1">
      <c r="A92" s="464"/>
    </row>
    <row r="93" s="461" customFormat="1" spans="1:1">
      <c r="A93" s="464"/>
    </row>
    <row r="94" s="461" customFormat="1" spans="1:1">
      <c r="A94" s="464"/>
    </row>
    <row r="95" s="461" customFormat="1" spans="1:1">
      <c r="A95" s="464"/>
    </row>
    <row r="96" s="461" customFormat="1" spans="1:1">
      <c r="A96" s="464"/>
    </row>
    <row r="97" s="461" customFormat="1" spans="1:1">
      <c r="A97" s="464"/>
    </row>
    <row r="98" s="461" customFormat="1" spans="1:1">
      <c r="A98" s="464"/>
    </row>
  </sheetData>
  <mergeCells count="5">
    <mergeCell ref="A1:B1"/>
    <mergeCell ref="A2:H2"/>
    <mergeCell ref="A4:B4"/>
    <mergeCell ref="D4:H4"/>
    <mergeCell ref="C4:C5"/>
  </mergeCells>
  <pageMargins left="0.751388888888889" right="0.751388888888889" top="1" bottom="1" header="0.5" footer="0.5"/>
  <pageSetup paperSize="9" scale="84"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0"/>
  <sheetViews>
    <sheetView view="pageBreakPreview" zoomScaleNormal="100" topLeftCell="A20" workbookViewId="0">
      <selection activeCell="C34" sqref="C34"/>
    </sheetView>
  </sheetViews>
  <sheetFormatPr defaultColWidth="8.87619047619048" defaultRowHeight="12.75" outlineLevelCol="2"/>
  <cols>
    <col min="1" max="1" width="8.87619047619048" style="433"/>
    <col min="2" max="2" width="53" style="433" customWidth="1"/>
    <col min="3" max="3" width="30.5714285714286" style="433" customWidth="1"/>
    <col min="4" max="16384" width="8.87619047619048" style="433"/>
  </cols>
  <sheetData>
    <row r="1" ht="19" customHeight="1" spans="1:3">
      <c r="A1" s="420" t="s">
        <v>891</v>
      </c>
      <c r="B1" s="420"/>
      <c r="C1" s="434"/>
    </row>
    <row r="2" ht="50" customHeight="1" spans="1:3">
      <c r="A2" s="212" t="s">
        <v>892</v>
      </c>
      <c r="B2" s="212"/>
      <c r="C2" s="435"/>
    </row>
    <row r="3" ht="19" customHeight="1" spans="1:3">
      <c r="A3" s="436"/>
      <c r="B3" s="215"/>
      <c r="C3" s="437" t="s">
        <v>294</v>
      </c>
    </row>
    <row r="4" ht="24" customHeight="1" spans="1:3">
      <c r="A4" s="438" t="s">
        <v>893</v>
      </c>
      <c r="B4" s="438"/>
      <c r="C4" s="439" t="s">
        <v>297</v>
      </c>
    </row>
    <row r="5" ht="20" customHeight="1" spans="1:3">
      <c r="A5" s="440" t="s">
        <v>894</v>
      </c>
      <c r="B5" s="440"/>
      <c r="C5" s="441">
        <f>C6+C13</f>
        <v>339310</v>
      </c>
    </row>
    <row r="6" ht="22" customHeight="1" spans="1:3">
      <c r="A6" s="442" t="s">
        <v>895</v>
      </c>
      <c r="B6" s="442"/>
      <c r="C6" s="441">
        <v>12578</v>
      </c>
    </row>
    <row r="7" ht="22" customHeight="1" spans="1:3">
      <c r="A7" s="443" t="s">
        <v>896</v>
      </c>
      <c r="B7" s="443"/>
      <c r="C7" s="444">
        <v>482</v>
      </c>
    </row>
    <row r="8" ht="22" customHeight="1" spans="1:3">
      <c r="A8" s="445" t="s">
        <v>897</v>
      </c>
      <c r="B8" s="445"/>
      <c r="C8" s="444">
        <v>410</v>
      </c>
    </row>
    <row r="9" ht="22" customHeight="1" spans="1:3">
      <c r="A9" s="443" t="s">
        <v>898</v>
      </c>
      <c r="B9" s="443"/>
      <c r="C9" s="444">
        <v>5303</v>
      </c>
    </row>
    <row r="10" ht="22" customHeight="1" spans="1:3">
      <c r="A10" s="443" t="s">
        <v>899</v>
      </c>
      <c r="B10" s="443"/>
      <c r="C10" s="444">
        <v>17</v>
      </c>
    </row>
    <row r="11" ht="22" customHeight="1" spans="1:3">
      <c r="A11" s="443" t="s">
        <v>900</v>
      </c>
      <c r="B11" s="443"/>
      <c r="C11" s="444">
        <v>6222</v>
      </c>
    </row>
    <row r="12" ht="22" customHeight="1" spans="1:3">
      <c r="A12" s="443" t="s">
        <v>901</v>
      </c>
      <c r="B12" s="443"/>
      <c r="C12" s="444">
        <v>144</v>
      </c>
    </row>
    <row r="13" ht="22" customHeight="1" spans="1:3">
      <c r="A13" s="446" t="s">
        <v>902</v>
      </c>
      <c r="B13" s="447"/>
      <c r="C13" s="441">
        <f>SUM(C14:C28)</f>
        <v>326732</v>
      </c>
    </row>
    <row r="14" ht="22" customHeight="1" spans="1:3">
      <c r="A14" s="448" t="s">
        <v>903</v>
      </c>
      <c r="B14" s="449"/>
      <c r="C14" s="450">
        <v>37017</v>
      </c>
    </row>
    <row r="15" ht="22" customHeight="1" spans="1:3">
      <c r="A15" s="448" t="s">
        <v>904</v>
      </c>
      <c r="B15" s="449"/>
      <c r="C15" s="450">
        <v>148250</v>
      </c>
    </row>
    <row r="16" ht="22" customHeight="1" spans="1:3">
      <c r="A16" s="448" t="s">
        <v>905</v>
      </c>
      <c r="B16" s="449"/>
      <c r="C16" s="450">
        <v>37</v>
      </c>
    </row>
    <row r="17" ht="22" customHeight="1" spans="1:3">
      <c r="A17" s="448" t="s">
        <v>906</v>
      </c>
      <c r="B17" s="449"/>
      <c r="C17" s="450"/>
    </row>
    <row r="18" ht="22" customHeight="1" spans="1:3">
      <c r="A18" s="448" t="s">
        <v>907</v>
      </c>
      <c r="B18" s="449"/>
      <c r="C18" s="450">
        <v>102</v>
      </c>
    </row>
    <row r="19" ht="22" customHeight="1" spans="1:3">
      <c r="A19" s="448" t="s">
        <v>908</v>
      </c>
      <c r="B19" s="449"/>
      <c r="C19" s="450">
        <v>2748</v>
      </c>
    </row>
    <row r="20" ht="22" customHeight="1" spans="1:3">
      <c r="A20" s="448" t="s">
        <v>909</v>
      </c>
      <c r="B20" s="449"/>
      <c r="C20" s="450"/>
    </row>
    <row r="21" ht="22" customHeight="1" spans="1:3">
      <c r="A21" s="448" t="s">
        <v>910</v>
      </c>
      <c r="B21" s="449"/>
      <c r="C21" s="450">
        <v>13150</v>
      </c>
    </row>
    <row r="22" ht="22" customHeight="1" spans="1:3">
      <c r="A22" s="448" t="s">
        <v>911</v>
      </c>
      <c r="B22" s="449"/>
      <c r="C22" s="450">
        <v>3316</v>
      </c>
    </row>
    <row r="23" ht="22" customHeight="1" spans="1:3">
      <c r="A23" s="448" t="s">
        <v>912</v>
      </c>
      <c r="B23" s="449"/>
      <c r="C23" s="450"/>
    </row>
    <row r="24" ht="22" customHeight="1" spans="1:3">
      <c r="A24" s="449" t="s">
        <v>913</v>
      </c>
      <c r="B24" s="449"/>
      <c r="C24" s="444">
        <v>1686</v>
      </c>
    </row>
    <row r="25" ht="22" customHeight="1" spans="1:3">
      <c r="A25" s="449" t="s">
        <v>914</v>
      </c>
      <c r="B25" s="449"/>
      <c r="C25" s="444"/>
    </row>
    <row r="26" ht="22" customHeight="1" spans="1:3">
      <c r="A26" s="449" t="s">
        <v>915</v>
      </c>
      <c r="B26" s="449"/>
      <c r="C26" s="444"/>
    </row>
    <row r="27" ht="22" customHeight="1" spans="1:3">
      <c r="A27" s="449" t="s">
        <v>916</v>
      </c>
      <c r="B27" s="449"/>
      <c r="C27" s="444">
        <v>182</v>
      </c>
    </row>
    <row r="28" ht="22" customHeight="1" spans="1:3">
      <c r="A28" s="448" t="s">
        <v>917</v>
      </c>
      <c r="B28" s="449"/>
      <c r="C28" s="444">
        <v>120244</v>
      </c>
    </row>
    <row r="29" ht="22" customHeight="1" spans="1:3">
      <c r="A29" s="448" t="s">
        <v>918</v>
      </c>
      <c r="B29" s="448"/>
      <c r="C29" s="444">
        <v>889</v>
      </c>
    </row>
    <row r="30" ht="22" customHeight="1" spans="1:3">
      <c r="A30" s="451" t="s">
        <v>919</v>
      </c>
      <c r="B30" s="451"/>
      <c r="C30" s="444">
        <v>17403</v>
      </c>
    </row>
    <row r="31" ht="22" customHeight="1" spans="1:3">
      <c r="A31" s="451" t="s">
        <v>920</v>
      </c>
      <c r="B31" s="451"/>
      <c r="C31" s="444"/>
    </row>
    <row r="32" ht="22" customHeight="1" spans="1:3">
      <c r="A32" s="451" t="s">
        <v>921</v>
      </c>
      <c r="B32" s="451"/>
      <c r="C32" s="444">
        <v>537</v>
      </c>
    </row>
    <row r="33" ht="22" customHeight="1" spans="1:3">
      <c r="A33" s="451" t="s">
        <v>922</v>
      </c>
      <c r="B33" s="451"/>
      <c r="C33" s="444">
        <v>67819</v>
      </c>
    </row>
    <row r="34" ht="22" customHeight="1" spans="1:3">
      <c r="A34" s="452" t="s">
        <v>923</v>
      </c>
      <c r="B34" s="452"/>
      <c r="C34" s="444">
        <v>16131</v>
      </c>
    </row>
    <row r="35" ht="22" customHeight="1" spans="1:3">
      <c r="A35" s="452" t="s">
        <v>924</v>
      </c>
      <c r="B35" s="452"/>
      <c r="C35" s="444"/>
    </row>
    <row r="36" ht="22" customHeight="1" spans="1:3">
      <c r="A36" s="452" t="s">
        <v>925</v>
      </c>
      <c r="B36" s="452"/>
      <c r="C36" s="444">
        <v>16226</v>
      </c>
    </row>
    <row r="37" ht="22" customHeight="1" spans="1:3">
      <c r="A37" s="451" t="s">
        <v>926</v>
      </c>
      <c r="B37" s="451"/>
      <c r="C37" s="444"/>
    </row>
    <row r="38" ht="22" customHeight="1" spans="1:3">
      <c r="A38" s="452" t="s">
        <v>927</v>
      </c>
      <c r="B38" s="452"/>
      <c r="C38" s="444">
        <v>1011</v>
      </c>
    </row>
    <row r="39" ht="22" customHeight="1" spans="1:3">
      <c r="A39" s="452" t="s">
        <v>928</v>
      </c>
      <c r="B39" s="452"/>
      <c r="C39" s="444"/>
    </row>
    <row r="40" ht="22" customHeight="1" spans="1:3">
      <c r="A40" s="453" t="s">
        <v>929</v>
      </c>
      <c r="B40" s="453"/>
      <c r="C40" s="454">
        <v>228</v>
      </c>
    </row>
  </sheetData>
  <mergeCells count="39">
    <mergeCell ref="A1:B1"/>
    <mergeCell ref="A2:C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s>
  <printOptions horizontalCentered="1"/>
  <pageMargins left="0.751388888888889" right="0.751388888888889" top="1" bottom="1" header="0.5" footer="0.5"/>
  <pageSetup paperSize="9" scale="7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7"/>
  <sheetViews>
    <sheetView view="pageBreakPreview" zoomScaleNormal="100" topLeftCell="A32" workbookViewId="0">
      <selection activeCell="A32" sqref="A32"/>
    </sheetView>
  </sheetViews>
  <sheetFormatPr defaultColWidth="10" defaultRowHeight="14.25" outlineLevelCol="1"/>
  <cols>
    <col min="1" max="1" width="61.8380952380952" style="1" customWidth="1"/>
    <col min="2" max="2" width="24.6666666666667" style="1" customWidth="1"/>
    <col min="3" max="16384" width="10" style="1"/>
  </cols>
  <sheetData>
    <row r="1" ht="18" customHeight="1" spans="1:2">
      <c r="A1" s="420" t="s">
        <v>930</v>
      </c>
      <c r="B1" s="421"/>
    </row>
    <row r="2" ht="36" customHeight="1" spans="1:2">
      <c r="A2" s="422" t="s">
        <v>224</v>
      </c>
      <c r="B2" s="423"/>
    </row>
    <row r="3" ht="22" customHeight="1" spans="1:2">
      <c r="A3" s="424"/>
      <c r="B3" s="425" t="s">
        <v>294</v>
      </c>
    </row>
    <row r="4" ht="36" customHeight="1" spans="1:2">
      <c r="A4" s="426" t="s">
        <v>931</v>
      </c>
      <c r="B4" s="427" t="s">
        <v>297</v>
      </c>
    </row>
    <row r="5" ht="28.15" customHeight="1" spans="1:2">
      <c r="A5" s="428" t="s">
        <v>894</v>
      </c>
      <c r="B5" s="429">
        <f>SUM(B6:B49)</f>
        <v>3420</v>
      </c>
    </row>
    <row r="6" ht="24" customHeight="1" spans="1:2">
      <c r="A6" s="430" t="s">
        <v>932</v>
      </c>
      <c r="B6" s="431">
        <v>20</v>
      </c>
    </row>
    <row r="7" ht="24" customHeight="1" spans="1:2">
      <c r="A7" s="430" t="s">
        <v>933</v>
      </c>
      <c r="B7" s="431"/>
    </row>
    <row r="8" ht="24" customHeight="1" spans="1:2">
      <c r="A8" s="430" t="s">
        <v>934</v>
      </c>
      <c r="B8" s="431"/>
    </row>
    <row r="9" ht="24" customHeight="1" spans="1:2">
      <c r="A9" s="430" t="s">
        <v>935</v>
      </c>
      <c r="B9" s="431"/>
    </row>
    <row r="10" ht="24" customHeight="1" spans="1:2">
      <c r="A10" s="430" t="s">
        <v>936</v>
      </c>
      <c r="B10" s="431">
        <v>140</v>
      </c>
    </row>
    <row r="11" ht="24" customHeight="1" spans="1:2">
      <c r="A11" s="430" t="s">
        <v>937</v>
      </c>
      <c r="B11" s="431"/>
    </row>
    <row r="12" ht="24" customHeight="1" spans="1:2">
      <c r="A12" s="430" t="s">
        <v>938</v>
      </c>
      <c r="B12" s="431">
        <v>140</v>
      </c>
    </row>
    <row r="13" ht="24" customHeight="1" spans="1:2">
      <c r="A13" s="430" t="s">
        <v>939</v>
      </c>
      <c r="B13" s="431"/>
    </row>
    <row r="14" ht="24" customHeight="1" spans="1:2">
      <c r="A14" s="430" t="s">
        <v>940</v>
      </c>
      <c r="B14" s="431"/>
    </row>
    <row r="15" ht="24" customHeight="1" spans="1:2">
      <c r="A15" s="430" t="s">
        <v>941</v>
      </c>
      <c r="B15" s="431"/>
    </row>
    <row r="16" ht="24" customHeight="1" spans="1:2">
      <c r="A16" s="430" t="s">
        <v>942</v>
      </c>
      <c r="B16" s="431"/>
    </row>
    <row r="17" ht="24" customHeight="1" spans="1:2">
      <c r="A17" s="430" t="s">
        <v>943</v>
      </c>
      <c r="B17" s="431"/>
    </row>
    <row r="18" ht="24" customHeight="1" spans="1:2">
      <c r="A18" s="430" t="s">
        <v>944</v>
      </c>
      <c r="B18" s="431">
        <v>150</v>
      </c>
    </row>
    <row r="19" ht="24" customHeight="1" spans="1:2">
      <c r="A19" s="430" t="s">
        <v>945</v>
      </c>
      <c r="B19" s="431">
        <v>150</v>
      </c>
    </row>
    <row r="20" ht="24" customHeight="1" spans="1:2">
      <c r="A20" s="430" t="s">
        <v>943</v>
      </c>
      <c r="B20" s="431"/>
    </row>
    <row r="21" ht="24" customHeight="1" spans="1:2">
      <c r="A21" s="430" t="s">
        <v>946</v>
      </c>
      <c r="B21" s="431">
        <v>960</v>
      </c>
    </row>
    <row r="22" ht="24" customHeight="1" spans="1:2">
      <c r="A22" s="430" t="s">
        <v>947</v>
      </c>
      <c r="B22" s="431">
        <v>960</v>
      </c>
    </row>
    <row r="23" ht="24" customHeight="1" spans="1:2">
      <c r="A23" s="430" t="s">
        <v>943</v>
      </c>
      <c r="B23" s="431"/>
    </row>
    <row r="24" ht="24" customHeight="1" spans="1:2">
      <c r="A24" s="430" t="s">
        <v>948</v>
      </c>
      <c r="B24" s="431"/>
    </row>
    <row r="25" ht="24" customHeight="1" spans="1:2">
      <c r="A25" s="430" t="s">
        <v>949</v>
      </c>
      <c r="B25" s="431"/>
    </row>
    <row r="26" ht="24" customHeight="1" spans="1:2">
      <c r="A26" s="430" t="s">
        <v>950</v>
      </c>
      <c r="B26" s="431"/>
    </row>
    <row r="27" ht="24" customHeight="1" spans="1:2">
      <c r="A27" s="430" t="s">
        <v>948</v>
      </c>
      <c r="B27" s="431"/>
    </row>
    <row r="28" ht="24" customHeight="1" spans="1:2">
      <c r="A28" s="430" t="s">
        <v>951</v>
      </c>
      <c r="B28" s="431">
        <v>450</v>
      </c>
    </row>
    <row r="29" ht="24" customHeight="1" spans="1:2">
      <c r="A29" s="430" t="s">
        <v>952</v>
      </c>
      <c r="B29" s="431">
        <v>450</v>
      </c>
    </row>
    <row r="30" ht="24" customHeight="1" spans="1:2">
      <c r="A30" s="430" t="s">
        <v>943</v>
      </c>
      <c r="B30" s="431"/>
    </row>
    <row r="31" ht="24" customHeight="1" spans="1:2">
      <c r="A31" s="430" t="s">
        <v>953</v>
      </c>
      <c r="B31" s="431"/>
    </row>
    <row r="32" ht="24" customHeight="1" spans="1:2">
      <c r="A32" s="430" t="s">
        <v>954</v>
      </c>
      <c r="B32" s="431"/>
    </row>
    <row r="33" ht="24" customHeight="1" spans="1:2">
      <c r="A33" s="430" t="s">
        <v>955</v>
      </c>
      <c r="B33" s="431"/>
    </row>
    <row r="34" ht="24" customHeight="1" spans="1:2">
      <c r="A34" s="430" t="s">
        <v>956</v>
      </c>
      <c r="B34" s="431"/>
    </row>
    <row r="35" ht="24" customHeight="1" spans="1:2">
      <c r="A35" s="430" t="s">
        <v>957</v>
      </c>
      <c r="B35" s="431"/>
    </row>
    <row r="36" ht="24" customHeight="1" spans="1:2">
      <c r="A36" s="430" t="s">
        <v>956</v>
      </c>
      <c r="B36" s="431"/>
    </row>
    <row r="37" ht="24" customHeight="1" spans="1:2">
      <c r="A37" s="430" t="s">
        <v>958</v>
      </c>
      <c r="B37" s="431"/>
    </row>
    <row r="38" ht="24" customHeight="1" spans="1:2">
      <c r="A38" s="430" t="s">
        <v>959</v>
      </c>
      <c r="B38" s="431"/>
    </row>
    <row r="39" ht="24" customHeight="1" spans="1:2">
      <c r="A39" s="430" t="s">
        <v>960</v>
      </c>
      <c r="B39" s="431"/>
    </row>
    <row r="40" ht="24" customHeight="1" spans="1:2">
      <c r="A40" s="430" t="s">
        <v>961</v>
      </c>
      <c r="B40" s="431"/>
    </row>
    <row r="41" ht="24" customHeight="1" spans="1:2">
      <c r="A41" s="430" t="s">
        <v>962</v>
      </c>
      <c r="B41" s="431"/>
    </row>
    <row r="42" ht="24" customHeight="1" spans="1:2">
      <c r="A42" s="430" t="s">
        <v>963</v>
      </c>
      <c r="B42" s="431"/>
    </row>
    <row r="43" ht="24" customHeight="1" spans="1:2">
      <c r="A43" s="430" t="s">
        <v>950</v>
      </c>
      <c r="B43" s="431"/>
    </row>
    <row r="44" ht="24" customHeight="1" spans="1:2">
      <c r="A44" s="430" t="s">
        <v>964</v>
      </c>
      <c r="B44" s="431"/>
    </row>
    <row r="45" ht="24" customHeight="1" spans="1:2">
      <c r="A45" s="430" t="s">
        <v>950</v>
      </c>
      <c r="B45" s="431"/>
    </row>
    <row r="46" ht="24" customHeight="1" spans="1:2">
      <c r="A46" s="430" t="s">
        <v>965</v>
      </c>
      <c r="B46" s="431"/>
    </row>
    <row r="47" ht="24" customHeight="1" spans="1:2">
      <c r="A47" s="430" t="s">
        <v>966</v>
      </c>
      <c r="B47" s="431"/>
    </row>
    <row r="48" ht="24" customHeight="1" spans="1:2">
      <c r="A48" s="430" t="s">
        <v>967</v>
      </c>
      <c r="B48" s="431"/>
    </row>
    <row r="49" ht="24" customHeight="1" spans="1:2">
      <c r="A49" s="430" t="s">
        <v>968</v>
      </c>
      <c r="B49" s="431"/>
    </row>
    <row r="50" spans="1:2">
      <c r="B50" s="432"/>
    </row>
    <row r="51" spans="1:2">
      <c r="B51" s="432"/>
    </row>
    <row r="52" spans="1:2">
      <c r="B52" s="432"/>
    </row>
    <row r="53" spans="1:2">
      <c r="B53" s="432"/>
    </row>
    <row r="54" spans="1:2">
      <c r="B54" s="432"/>
    </row>
    <row r="55" spans="1:2">
      <c r="B55" s="432"/>
    </row>
    <row r="56" spans="1:2">
      <c r="B56" s="432"/>
    </row>
    <row r="57" spans="1:2">
      <c r="B57" s="432"/>
    </row>
    <row r="58" spans="1:2">
      <c r="B58" s="432"/>
    </row>
    <row r="59" spans="1:2">
      <c r="B59" s="432"/>
    </row>
    <row r="60" spans="1:2">
      <c r="B60" s="432"/>
    </row>
    <row r="61" spans="1:2">
      <c r="B61" s="432"/>
    </row>
    <row r="62" spans="1:2">
      <c r="B62" s="432"/>
    </row>
    <row r="63" spans="1:2">
      <c r="B63" s="432"/>
    </row>
    <row r="64" spans="1:2">
      <c r="B64" s="432"/>
    </row>
    <row r="65" spans="2:2">
      <c r="B65" s="432"/>
    </row>
    <row r="66" spans="2:2">
      <c r="B66" s="432"/>
    </row>
    <row r="67" spans="2:2">
      <c r="B67" s="432"/>
    </row>
    <row r="68" spans="2:2">
      <c r="B68" s="432"/>
    </row>
    <row r="69" spans="2:2">
      <c r="B69" s="432"/>
    </row>
    <row r="70" spans="2:2">
      <c r="B70" s="432"/>
    </row>
    <row r="71" spans="2:2">
      <c r="B71" s="432"/>
    </row>
    <row r="72" spans="2:2">
      <c r="B72" s="432"/>
    </row>
    <row r="73" spans="2:2">
      <c r="B73" s="432"/>
    </row>
    <row r="74" spans="2:2">
      <c r="B74" s="432"/>
    </row>
    <row r="75" spans="2:2">
      <c r="B75" s="432"/>
    </row>
    <row r="76" spans="2:2">
      <c r="B76" s="432"/>
    </row>
    <row r="77" spans="2:2">
      <c r="B77" s="432"/>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view="pageBreakPreview" zoomScaleNormal="100" topLeftCell="A9" workbookViewId="0">
      <selection activeCell="F11" sqref="F11"/>
    </sheetView>
  </sheetViews>
  <sheetFormatPr defaultColWidth="10" defaultRowHeight="14.25" outlineLevelCol="3"/>
  <cols>
    <col min="1" max="4" width="21.2857142857143" style="1" customWidth="1"/>
    <col min="5" max="5" width="10" style="1"/>
    <col min="6" max="6" width="14.5714285714286" style="1"/>
    <col min="7" max="7" width="10" style="1"/>
    <col min="8" max="10" width="14.5714285714286" style="1"/>
    <col min="11" max="16384" width="10" style="1"/>
  </cols>
  <sheetData>
    <row r="1" ht="21" customHeight="1" spans="1:4">
      <c r="A1" s="405" t="s">
        <v>969</v>
      </c>
      <c r="B1" s="406"/>
      <c r="C1" s="407"/>
      <c r="D1" s="407"/>
    </row>
    <row r="2" ht="52" customHeight="1" spans="1:4">
      <c r="A2" s="408" t="s">
        <v>970</v>
      </c>
      <c r="B2" s="408"/>
      <c r="C2" s="408"/>
      <c r="D2" s="408"/>
    </row>
    <row r="3" ht="19.15" customHeight="1" spans="1:4">
      <c r="A3" s="409"/>
      <c r="B3" s="410"/>
      <c r="C3" s="411"/>
      <c r="D3" s="411" t="s">
        <v>294</v>
      </c>
    </row>
    <row r="4" ht="24.4" customHeight="1" spans="1:4">
      <c r="A4" s="412" t="s">
        <v>971</v>
      </c>
      <c r="B4" s="412" t="s">
        <v>297</v>
      </c>
      <c r="C4" s="412"/>
      <c r="D4" s="412"/>
    </row>
    <row r="5" ht="24.4" customHeight="1" spans="1:4">
      <c r="A5" s="412"/>
      <c r="B5" s="412" t="s">
        <v>972</v>
      </c>
      <c r="C5" s="413" t="s">
        <v>973</v>
      </c>
      <c r="D5" s="413" t="s">
        <v>974</v>
      </c>
    </row>
    <row r="6" ht="30" customHeight="1" spans="1:4">
      <c r="A6" s="414" t="s">
        <v>975</v>
      </c>
      <c r="B6" s="415">
        <v>611</v>
      </c>
      <c r="C6" s="416">
        <v>6669</v>
      </c>
      <c r="D6" s="416">
        <v>0</v>
      </c>
    </row>
    <row r="7" ht="30" customHeight="1" spans="1:4">
      <c r="A7" s="414" t="s">
        <v>976</v>
      </c>
      <c r="B7" s="415">
        <v>234</v>
      </c>
      <c r="C7" s="416">
        <v>4143</v>
      </c>
      <c r="D7" s="416">
        <v>0</v>
      </c>
    </row>
    <row r="8" ht="30" customHeight="1" spans="1:4">
      <c r="A8" s="414" t="s">
        <v>977</v>
      </c>
      <c r="B8" s="417">
        <v>331</v>
      </c>
      <c r="C8" s="416">
        <v>3904</v>
      </c>
      <c r="D8" s="416">
        <v>6</v>
      </c>
    </row>
    <row r="9" ht="30" customHeight="1" spans="1:4">
      <c r="A9" s="414" t="s">
        <v>978</v>
      </c>
      <c r="B9" s="417">
        <v>336</v>
      </c>
      <c r="C9" s="416">
        <v>5022</v>
      </c>
      <c r="D9" s="416">
        <v>0</v>
      </c>
    </row>
    <row r="10" ht="30" customHeight="1" spans="1:4">
      <c r="A10" s="414" t="s">
        <v>979</v>
      </c>
      <c r="B10" s="415">
        <v>230</v>
      </c>
      <c r="C10" s="416">
        <v>4680</v>
      </c>
      <c r="D10" s="416">
        <v>0</v>
      </c>
    </row>
    <row r="11" ht="30" customHeight="1" spans="1:4">
      <c r="A11" s="414" t="s">
        <v>980</v>
      </c>
      <c r="B11" s="415">
        <v>243</v>
      </c>
      <c r="C11" s="416">
        <v>3054</v>
      </c>
      <c r="D11" s="416">
        <v>0</v>
      </c>
    </row>
    <row r="12" ht="30" customHeight="1" spans="1:4">
      <c r="A12" s="414" t="s">
        <v>981</v>
      </c>
      <c r="B12" s="417">
        <v>147</v>
      </c>
      <c r="C12" s="416">
        <v>2385</v>
      </c>
      <c r="D12" s="416">
        <v>4</v>
      </c>
    </row>
    <row r="13" ht="30" customHeight="1" spans="1:4">
      <c r="A13" s="414" t="s">
        <v>982</v>
      </c>
      <c r="B13" s="417">
        <v>215</v>
      </c>
      <c r="C13" s="416">
        <v>5121</v>
      </c>
      <c r="D13" s="416">
        <v>16</v>
      </c>
    </row>
    <row r="14" ht="30" customHeight="1" spans="1:4">
      <c r="A14" s="414" t="s">
        <v>983</v>
      </c>
      <c r="B14" s="417">
        <v>352</v>
      </c>
      <c r="C14" s="416">
        <v>5383</v>
      </c>
      <c r="D14" s="416">
        <v>0</v>
      </c>
    </row>
    <row r="15" ht="30" customHeight="1" spans="1:4">
      <c r="A15" s="414" t="s">
        <v>984</v>
      </c>
      <c r="B15" s="415">
        <v>174</v>
      </c>
      <c r="C15" s="416">
        <v>3317</v>
      </c>
      <c r="D15" s="416">
        <v>4</v>
      </c>
    </row>
    <row r="16" ht="30" customHeight="1" spans="1:4">
      <c r="A16" s="414" t="s">
        <v>985</v>
      </c>
      <c r="B16" s="417">
        <v>755</v>
      </c>
      <c r="C16" s="416">
        <v>3649</v>
      </c>
      <c r="D16" s="416">
        <v>8</v>
      </c>
    </row>
    <row r="17" ht="30" customHeight="1" spans="1:4">
      <c r="A17" s="414" t="s">
        <v>986</v>
      </c>
      <c r="B17" s="417">
        <v>278</v>
      </c>
      <c r="C17" s="416">
        <v>5121</v>
      </c>
      <c r="D17" s="416">
        <v>4</v>
      </c>
    </row>
    <row r="18" ht="30" customHeight="1" spans="1:4">
      <c r="A18" s="414" t="s">
        <v>987</v>
      </c>
      <c r="B18" s="417">
        <v>337</v>
      </c>
      <c r="C18" s="416">
        <v>5176</v>
      </c>
      <c r="D18" s="416">
        <v>4</v>
      </c>
    </row>
    <row r="19" ht="30" customHeight="1" spans="1:4">
      <c r="A19" s="414" t="s">
        <v>988</v>
      </c>
      <c r="B19" s="417">
        <v>136</v>
      </c>
      <c r="C19" s="416">
        <v>4814</v>
      </c>
      <c r="D19" s="416">
        <v>8</v>
      </c>
    </row>
    <row r="20" ht="30" customHeight="1" spans="1:4">
      <c r="A20" s="414" t="s">
        <v>989</v>
      </c>
      <c r="B20" s="417">
        <v>156</v>
      </c>
      <c r="C20" s="416">
        <v>3778</v>
      </c>
      <c r="D20" s="416">
        <v>0</v>
      </c>
    </row>
    <row r="21" ht="30" customHeight="1" spans="1:4">
      <c r="A21" s="414" t="s">
        <v>990</v>
      </c>
      <c r="B21" s="417">
        <v>223</v>
      </c>
      <c r="C21" s="416">
        <v>3486</v>
      </c>
      <c r="D21" s="416">
        <v>0</v>
      </c>
    </row>
    <row r="22" ht="30" customHeight="1" spans="1:4">
      <c r="A22" s="414" t="s">
        <v>991</v>
      </c>
      <c r="B22" s="417">
        <v>609</v>
      </c>
      <c r="C22" s="416">
        <v>4653</v>
      </c>
      <c r="D22" s="416">
        <v>12</v>
      </c>
    </row>
    <row r="23" ht="30" customHeight="1" spans="1:4">
      <c r="A23" s="418" t="s">
        <v>407</v>
      </c>
      <c r="B23" s="419">
        <f>SUM(B6:B22)</f>
        <v>5367</v>
      </c>
      <c r="C23" s="419">
        <f>SUM(C6:C22)</f>
        <v>74355</v>
      </c>
      <c r="D23" s="419">
        <f>SUM(D6:D22)</f>
        <v>66</v>
      </c>
    </row>
    <row r="24" spans="1:4">
      <c r="C24" s="407"/>
      <c r="D24" s="407"/>
    </row>
    <row r="25" spans="1:4">
      <c r="C25" s="407"/>
      <c r="D25" s="407"/>
    </row>
    <row r="26" spans="1:4">
      <c r="C26" s="407"/>
      <c r="D26" s="407"/>
    </row>
    <row r="27" spans="1:4">
      <c r="C27" s="407"/>
      <c r="D27" s="407"/>
    </row>
    <row r="28" spans="1:4">
      <c r="C28" s="407"/>
      <c r="D28" s="407"/>
    </row>
    <row r="29" spans="1:4">
      <c r="C29" s="407"/>
      <c r="D29" s="407"/>
    </row>
    <row r="30" spans="1:4">
      <c r="C30" s="407"/>
      <c r="D30" s="407"/>
    </row>
    <row r="31" spans="1:4">
      <c r="C31" s="407"/>
      <c r="D31" s="407"/>
    </row>
    <row r="32" spans="1:4">
      <c r="C32" s="407"/>
      <c r="D32" s="407"/>
    </row>
    <row r="33" spans="3:4">
      <c r="C33" s="407"/>
      <c r="D33" s="407"/>
    </row>
    <row r="34" spans="3:4">
      <c r="C34" s="407"/>
      <c r="D34" s="407"/>
    </row>
    <row r="35" spans="3:4">
      <c r="C35" s="407"/>
      <c r="D35" s="407"/>
    </row>
    <row r="36" spans="3:4">
      <c r="C36" s="407"/>
      <c r="D36" s="407"/>
    </row>
  </sheetData>
  <mergeCells count="3">
    <mergeCell ref="A2:D2"/>
    <mergeCell ref="B4:D4"/>
    <mergeCell ref="A4:A5"/>
  </mergeCells>
  <printOptions horizontalCentered="1"/>
  <pageMargins left="0.75" right="0.75" top="1" bottom="1" header="0.51" footer="0.51"/>
  <pageSetup paperSize="9" scale="8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view="pageBreakPreview" zoomScaleNormal="80" topLeftCell="A7" workbookViewId="0">
      <selection activeCell="A4" sqref="A4:D19"/>
    </sheetView>
  </sheetViews>
  <sheetFormatPr defaultColWidth="9.83809523809524" defaultRowHeight="14.25" outlineLevelCol="5"/>
  <cols>
    <col min="1" max="1" width="46.4285714285714" style="343" customWidth="1"/>
    <col min="2" max="2" width="18.1333333333333" style="343" customWidth="1"/>
    <col min="3" max="3" width="17.4285714285714" style="343" customWidth="1"/>
    <col min="4" max="4" width="17.4285714285714" style="344" customWidth="1"/>
    <col min="5" max="6" width="10.4285714285714" style="343" customWidth="1"/>
    <col min="7" max="16384" width="9.83809523809524" style="343"/>
  </cols>
  <sheetData>
    <row r="1" s="338" customFormat="1" ht="21" customHeight="1" spans="1:4">
      <c r="A1" s="345" t="s">
        <v>992</v>
      </c>
      <c r="B1" s="346"/>
      <c r="C1" s="346"/>
      <c r="D1" s="347"/>
    </row>
    <row r="2" s="391" customFormat="1" ht="41" customHeight="1" spans="1:4">
      <c r="A2" s="169" t="s">
        <v>229</v>
      </c>
      <c r="B2" s="169"/>
      <c r="C2" s="169"/>
      <c r="D2" s="169"/>
    </row>
    <row r="3" s="340" customFormat="1" ht="22.35" customHeight="1" spans="1:4">
      <c r="A3" s="348"/>
      <c r="B3" s="349"/>
      <c r="C3" s="350" t="s">
        <v>294</v>
      </c>
      <c r="D3" s="350"/>
    </row>
    <row r="4" s="394" customFormat="1" ht="36" customHeight="1" spans="1:4">
      <c r="A4" s="377" t="s">
        <v>295</v>
      </c>
      <c r="B4" s="136" t="s">
        <v>296</v>
      </c>
      <c r="C4" s="136" t="s">
        <v>297</v>
      </c>
      <c r="D4" s="378" t="s">
        <v>298</v>
      </c>
    </row>
    <row r="5" ht="35" customHeight="1" spans="1:4">
      <c r="A5" s="379" t="s">
        <v>993</v>
      </c>
      <c r="B5" s="380"/>
      <c r="C5" s="380"/>
      <c r="D5" s="356"/>
    </row>
    <row r="6" ht="35" customHeight="1" spans="1:4">
      <c r="A6" s="379" t="s">
        <v>994</v>
      </c>
      <c r="B6" s="381">
        <v>39298</v>
      </c>
      <c r="C6" s="381">
        <v>200000</v>
      </c>
      <c r="D6" s="356">
        <f t="shared" ref="D6:D19" si="0">C6/B6-1</f>
        <v>4.08931752252023</v>
      </c>
    </row>
    <row r="7" ht="35" customHeight="1" spans="1:4">
      <c r="A7" s="379" t="s">
        <v>995</v>
      </c>
      <c r="B7" s="381">
        <v>730</v>
      </c>
      <c r="C7" s="381">
        <v>500</v>
      </c>
      <c r="D7" s="356">
        <f t="shared" si="0"/>
        <v>-0.315068493150685</v>
      </c>
    </row>
    <row r="8" ht="35" customHeight="1" spans="1:4">
      <c r="A8" s="379" t="s">
        <v>996</v>
      </c>
      <c r="B8" s="381">
        <v>8886</v>
      </c>
      <c r="C8" s="381">
        <v>7000</v>
      </c>
      <c r="D8" s="356">
        <f t="shared" si="0"/>
        <v>-0.21224397929327</v>
      </c>
    </row>
    <row r="9" ht="35" customHeight="1" spans="1:4">
      <c r="A9" s="379" t="s">
        <v>997</v>
      </c>
      <c r="B9" s="381">
        <v>1156</v>
      </c>
      <c r="C9" s="381">
        <v>1300</v>
      </c>
      <c r="D9" s="356">
        <f t="shared" si="0"/>
        <v>0.124567474048443</v>
      </c>
    </row>
    <row r="10" ht="35" customHeight="1" spans="1:4">
      <c r="A10" s="382" t="s">
        <v>998</v>
      </c>
      <c r="B10" s="381"/>
      <c r="C10" s="381"/>
      <c r="D10" s="356"/>
    </row>
    <row r="11" ht="35" customHeight="1" spans="1:4">
      <c r="A11" s="382" t="s">
        <v>999</v>
      </c>
      <c r="B11" s="381">
        <v>30543</v>
      </c>
      <c r="C11" s="381"/>
      <c r="D11" s="356">
        <f t="shared" si="0"/>
        <v>-1</v>
      </c>
    </row>
    <row r="12" ht="35" customHeight="1" spans="1:4">
      <c r="A12" s="379" t="s">
        <v>1000</v>
      </c>
      <c r="B12" s="381"/>
      <c r="C12" s="381"/>
      <c r="D12" s="356"/>
    </row>
    <row r="13" s="394" customFormat="1" ht="35" customHeight="1" spans="1:4">
      <c r="A13" s="377" t="s">
        <v>1001</v>
      </c>
      <c r="B13" s="383">
        <f>SUM(B5:B12)</f>
        <v>80613</v>
      </c>
      <c r="C13" s="383">
        <f>SUM(C5:C12)</f>
        <v>208800</v>
      </c>
      <c r="D13" s="356">
        <f t="shared" si="0"/>
        <v>1.59015295299766</v>
      </c>
    </row>
    <row r="14" s="394" customFormat="1" ht="35" customHeight="1" spans="1:4">
      <c r="A14" s="384" t="s">
        <v>324</v>
      </c>
      <c r="B14" s="385">
        <f>SUM(B15:B18)</f>
        <v>438775</v>
      </c>
      <c r="C14" s="385">
        <f>SUM(C15:C18)</f>
        <v>291730</v>
      </c>
      <c r="D14" s="356">
        <f t="shared" si="0"/>
        <v>-0.33512620363512</v>
      </c>
    </row>
    <row r="15" ht="35" customHeight="1" spans="1:4">
      <c r="A15" s="386" t="s">
        <v>1002</v>
      </c>
      <c r="B15" s="387">
        <v>257900</v>
      </c>
      <c r="C15" s="387">
        <v>96010</v>
      </c>
      <c r="D15" s="356">
        <f t="shared" si="0"/>
        <v>-0.627723924001551</v>
      </c>
    </row>
    <row r="16" ht="35" customHeight="1" spans="1:4">
      <c r="A16" s="379" t="s">
        <v>1003</v>
      </c>
      <c r="B16" s="388">
        <v>7349</v>
      </c>
      <c r="C16" s="388">
        <v>5414</v>
      </c>
      <c r="D16" s="356">
        <f t="shared" si="0"/>
        <v>-0.263301129405361</v>
      </c>
    </row>
    <row r="17" ht="35" customHeight="1" spans="1:6">
      <c r="A17" s="379" t="s">
        <v>329</v>
      </c>
      <c r="B17" s="388">
        <v>32610</v>
      </c>
      <c r="C17" s="388"/>
      <c r="D17" s="356"/>
    </row>
    <row r="18" ht="35" customHeight="1" spans="1:6">
      <c r="A18" s="379" t="s">
        <v>331</v>
      </c>
      <c r="B18" s="388">
        <v>140916</v>
      </c>
      <c r="C18" s="388">
        <v>190306</v>
      </c>
      <c r="D18" s="356">
        <f t="shared" si="0"/>
        <v>0.350492491981038</v>
      </c>
    </row>
    <row r="19" ht="35" customHeight="1" spans="1:6">
      <c r="A19" s="377" t="s">
        <v>332</v>
      </c>
      <c r="B19" s="389">
        <f>B13+B14</f>
        <v>519388</v>
      </c>
      <c r="C19" s="389">
        <f>C13+C14</f>
        <v>500530</v>
      </c>
      <c r="D19" s="356">
        <f t="shared" si="0"/>
        <v>-0.0363081164755443</v>
      </c>
      <c r="E19" s="403"/>
      <c r="F19" s="403"/>
    </row>
    <row r="20" ht="19.5" customHeight="1" spans="1:6">
      <c r="A20" s="404"/>
      <c r="B20" s="404"/>
      <c r="C20" s="404"/>
      <c r="D20" s="404"/>
    </row>
  </sheetData>
  <mergeCells count="3">
    <mergeCell ref="A2:D2"/>
    <mergeCell ref="C3:D3"/>
    <mergeCell ref="A20:D20"/>
  </mergeCells>
  <printOptions horizontalCentered="1"/>
  <pageMargins left="0.59" right="0.59" top="0.79" bottom="0.79" header="0.31" footer="0.31"/>
  <pageSetup paperSize="9" scale="92" fitToHeight="0" orientation="portrait" useFirstPageNumber="1" errors="NA" horizontalDpi="600" verticalDpi="600"/>
  <headerFooter alignWithMargins="0"/>
  <ignoredErrors>
    <ignoredError sqref="D6:D9 D11 D13:D16 D18:D19" evalError="1" unlockedFormula="1"/>
    <ignoredError sqref="B14:C14"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view="pageBreakPreview" zoomScaleNormal="100" topLeftCell="A20" workbookViewId="0">
      <selection activeCell="A4" sqref="A4:D37"/>
    </sheetView>
  </sheetViews>
  <sheetFormatPr defaultColWidth="9.83809523809524" defaultRowHeight="14.25" outlineLevelCol="3"/>
  <cols>
    <col min="1" max="1" width="54.1047619047619" style="396" customWidth="1"/>
    <col min="2" max="3" width="17.7809523809524" style="343" customWidth="1"/>
    <col min="4" max="4" width="17.7809523809524" style="397" customWidth="1"/>
    <col min="5" max="5" width="10.4285714285714" style="343" customWidth="1"/>
    <col min="6" max="16384" width="9.83809523809524" style="343"/>
  </cols>
  <sheetData>
    <row r="1" s="338" customFormat="1" ht="16.7" customHeight="1" spans="1:4">
      <c r="A1" s="398" t="s">
        <v>1004</v>
      </c>
      <c r="B1" s="346"/>
      <c r="C1" s="346"/>
      <c r="D1" s="347"/>
    </row>
    <row r="2" s="391" customFormat="1" ht="28" customHeight="1" spans="1:4">
      <c r="A2" s="169" t="s">
        <v>231</v>
      </c>
      <c r="B2" s="169"/>
      <c r="C2" s="169"/>
      <c r="D2" s="169"/>
    </row>
    <row r="3" s="340" customFormat="1" ht="21" customHeight="1" spans="1:4">
      <c r="A3" s="399"/>
      <c r="B3" s="400"/>
      <c r="C3" s="401" t="s">
        <v>294</v>
      </c>
      <c r="D3" s="401"/>
    </row>
    <row r="4" s="392" customFormat="1" ht="30" customHeight="1" spans="1:4">
      <c r="A4" s="282" t="s">
        <v>295</v>
      </c>
      <c r="B4" s="136" t="s">
        <v>296</v>
      </c>
      <c r="C4" s="236" t="s">
        <v>297</v>
      </c>
      <c r="D4" s="283" t="s">
        <v>298</v>
      </c>
    </row>
    <row r="5" s="393" customFormat="1" ht="21.95" customHeight="1" spans="1:4">
      <c r="A5" s="351" t="s">
        <v>1005</v>
      </c>
      <c r="B5" s="352">
        <v>2</v>
      </c>
      <c r="C5" s="352">
        <v>16</v>
      </c>
      <c r="D5" s="353">
        <f>C5/B5-1</f>
        <v>7</v>
      </c>
    </row>
    <row r="6" ht="21.95" customHeight="1" spans="1:4">
      <c r="A6" s="354" t="s">
        <v>1006</v>
      </c>
      <c r="B6" s="355">
        <v>2</v>
      </c>
      <c r="C6" s="355">
        <v>16</v>
      </c>
      <c r="D6" s="356">
        <f>C6/B6-1</f>
        <v>7</v>
      </c>
    </row>
    <row r="7" ht="21.95" customHeight="1" spans="1:4">
      <c r="A7" s="354" t="s">
        <v>1007</v>
      </c>
      <c r="B7" s="355"/>
      <c r="C7" s="355"/>
      <c r="D7" s="356"/>
    </row>
    <row r="8" s="393" customFormat="1" ht="21.95" customHeight="1" spans="1:4">
      <c r="A8" s="351" t="s">
        <v>1008</v>
      </c>
      <c r="B8" s="352"/>
      <c r="C8" s="352"/>
      <c r="D8" s="353" t="e">
        <f>C8/B8-1</f>
        <v>#DIV/0!</v>
      </c>
    </row>
    <row r="9" ht="21.95" customHeight="1" spans="1:4">
      <c r="A9" s="354" t="s">
        <v>1009</v>
      </c>
      <c r="B9" s="355"/>
      <c r="C9" s="355"/>
      <c r="D9" s="356" t="e">
        <f>C9/B9-1</f>
        <v>#DIV/0!</v>
      </c>
    </row>
    <row r="10" s="393" customFormat="1" ht="21.95" customHeight="1" spans="1:4">
      <c r="A10" s="351" t="s">
        <v>1010</v>
      </c>
      <c r="B10" s="352">
        <f>SUM(B11:B17)</f>
        <v>82477</v>
      </c>
      <c r="C10" s="352">
        <f>SUM(C11:C17)</f>
        <v>227633</v>
      </c>
      <c r="D10" s="353">
        <f>C10/B10-1</f>
        <v>1.75995732143507</v>
      </c>
    </row>
    <row r="11" ht="21.95" customHeight="1" spans="1:4">
      <c r="A11" s="357" t="s">
        <v>1011</v>
      </c>
      <c r="B11" s="355">
        <v>55020</v>
      </c>
      <c r="C11" s="355">
        <v>188958</v>
      </c>
      <c r="D11" s="356">
        <f>C11/B11-1</f>
        <v>2.43435114503817</v>
      </c>
    </row>
    <row r="12" ht="21.95" customHeight="1" spans="1:4">
      <c r="A12" s="357" t="s">
        <v>1012</v>
      </c>
      <c r="B12" s="355"/>
      <c r="C12" s="355"/>
      <c r="D12" s="356"/>
    </row>
    <row r="13" ht="21.95" customHeight="1" spans="1:4">
      <c r="A13" s="357" t="s">
        <v>1013</v>
      </c>
      <c r="B13" s="355">
        <v>9031</v>
      </c>
      <c r="C13" s="355">
        <v>9666</v>
      </c>
      <c r="D13" s="356">
        <f>C13/B13-1</f>
        <v>0.0703133650758498</v>
      </c>
    </row>
    <row r="14" ht="21.95" customHeight="1" spans="1:4">
      <c r="A14" s="354" t="s">
        <v>1014</v>
      </c>
      <c r="B14" s="355">
        <v>1605</v>
      </c>
      <c r="C14" s="355">
        <v>1300</v>
      </c>
      <c r="D14" s="356">
        <f>C14/B14-1</f>
        <v>-0.190031152647975</v>
      </c>
    </row>
    <row r="15" ht="21.95" customHeight="1" spans="1:4">
      <c r="A15" s="354" t="s">
        <v>1015</v>
      </c>
      <c r="B15" s="355">
        <v>13600</v>
      </c>
      <c r="C15" s="355"/>
      <c r="D15" s="356">
        <f>C15/B15-1</f>
        <v>-1</v>
      </c>
    </row>
    <row r="16" ht="21.95" customHeight="1" spans="1:4">
      <c r="A16" s="354" t="s">
        <v>1016</v>
      </c>
      <c r="B16" s="355"/>
      <c r="C16" s="355"/>
      <c r="D16" s="356" t="e">
        <f>C16/B16-1</f>
        <v>#DIV/0!</v>
      </c>
    </row>
    <row r="17" ht="21.95" customHeight="1" spans="1:4">
      <c r="A17" s="354" t="s">
        <v>1017</v>
      </c>
      <c r="B17" s="355">
        <v>3221</v>
      </c>
      <c r="C17" s="355">
        <v>27709</v>
      </c>
      <c r="D17" s="356"/>
    </row>
    <row r="18" s="393" customFormat="1" ht="21.95" customHeight="1" spans="1:4">
      <c r="A18" s="351" t="s">
        <v>1018</v>
      </c>
      <c r="B18" s="352"/>
      <c r="C18" s="352"/>
      <c r="D18" s="353"/>
    </row>
    <row r="19" ht="21.95" customHeight="1" spans="1:4">
      <c r="A19" s="354" t="s">
        <v>1019</v>
      </c>
      <c r="B19" s="355"/>
      <c r="C19" s="355"/>
      <c r="D19" s="356"/>
    </row>
    <row r="20" s="393" customFormat="1" ht="21.95" customHeight="1" spans="1:4">
      <c r="A20" s="351" t="s">
        <v>1020</v>
      </c>
      <c r="B20" s="352"/>
      <c r="C20" s="352"/>
      <c r="D20" s="353"/>
    </row>
    <row r="21" ht="21.95" customHeight="1" spans="1:4">
      <c r="A21" s="354" t="s">
        <v>1021</v>
      </c>
      <c r="B21" s="355"/>
      <c r="C21" s="355"/>
      <c r="D21" s="356"/>
    </row>
    <row r="22" ht="21.95" customHeight="1" spans="1:4">
      <c r="A22" s="354" t="s">
        <v>1022</v>
      </c>
      <c r="B22" s="355"/>
      <c r="C22" s="355"/>
      <c r="D22" s="356"/>
    </row>
    <row r="23" s="393" customFormat="1" ht="21.95" customHeight="1" spans="1:4">
      <c r="A23" s="351" t="s">
        <v>1023</v>
      </c>
      <c r="B23" s="352">
        <v>1050</v>
      </c>
      <c r="C23" s="352">
        <v>1036</v>
      </c>
      <c r="D23" s="353"/>
    </row>
    <row r="24" ht="21.95" customHeight="1" spans="1:4">
      <c r="A24" s="354" t="s">
        <v>1017</v>
      </c>
      <c r="B24" s="355">
        <v>1050</v>
      </c>
      <c r="C24" s="355">
        <v>1036</v>
      </c>
      <c r="D24" s="356"/>
    </row>
    <row r="25" s="393" customFormat="1" ht="21.95" customHeight="1" spans="1:4">
      <c r="A25" s="351" t="s">
        <v>1024</v>
      </c>
      <c r="B25" s="352">
        <f>SUM(B26:B29)</f>
        <v>97731</v>
      </c>
      <c r="C25" s="352">
        <f>SUM(C26:C29)</f>
        <v>67757</v>
      </c>
      <c r="D25" s="353">
        <f>C25/B25-1</f>
        <v>-0.306699000317197</v>
      </c>
    </row>
    <row r="26" ht="21.95" customHeight="1" spans="1:4">
      <c r="A26" s="354" t="s">
        <v>1025</v>
      </c>
      <c r="B26" s="355">
        <v>94381</v>
      </c>
      <c r="C26" s="355">
        <v>60919</v>
      </c>
      <c r="D26" s="356">
        <f>C26/B26-1</f>
        <v>-0.354541698011252</v>
      </c>
    </row>
    <row r="27" ht="21.95" customHeight="1" spans="1:4">
      <c r="A27" s="354" t="s">
        <v>1026</v>
      </c>
      <c r="B27" s="355"/>
      <c r="C27" s="355"/>
      <c r="D27" s="356"/>
    </row>
    <row r="28" ht="21.95" customHeight="1" spans="1:4">
      <c r="A28" s="354" t="s">
        <v>1027</v>
      </c>
      <c r="B28" s="355">
        <v>1750</v>
      </c>
      <c r="C28" s="355">
        <v>3993</v>
      </c>
      <c r="D28" s="356">
        <f>C28/B28-1</f>
        <v>1.28171428571429</v>
      </c>
    </row>
    <row r="29" customFormat="1" ht="21.95" customHeight="1" spans="1:4">
      <c r="A29" s="354" t="s">
        <v>1028</v>
      </c>
      <c r="B29" s="355">
        <v>1600</v>
      </c>
      <c r="C29" s="355">
        <v>2845</v>
      </c>
      <c r="D29" s="356"/>
    </row>
    <row r="30" s="393" customFormat="1" ht="21.95" customHeight="1" spans="1:4">
      <c r="A30" s="351" t="s">
        <v>1029</v>
      </c>
      <c r="B30" s="352">
        <v>37023</v>
      </c>
      <c r="C30" s="352">
        <v>40838</v>
      </c>
      <c r="D30" s="353">
        <f>C30/B30-1</f>
        <v>0.103044053696351</v>
      </c>
    </row>
    <row r="31" s="394" customFormat="1" ht="21.95" customHeight="1" spans="1:4">
      <c r="A31" s="358" t="s">
        <v>1030</v>
      </c>
      <c r="B31" s="358">
        <f>B5+B8+B10+B18+B20+B23+B25+B30</f>
        <v>218283</v>
      </c>
      <c r="C31" s="358">
        <f>C5+C8+C10+C18+C20+C23+C25+C30</f>
        <v>337280</v>
      </c>
      <c r="D31" s="356">
        <f>C31/B31-1</f>
        <v>0.545150103306258</v>
      </c>
    </row>
    <row r="32" s="394" customFormat="1" ht="21.95" customHeight="1" spans="1:4">
      <c r="A32" s="359" t="s">
        <v>359</v>
      </c>
      <c r="B32" s="358">
        <f>SUM(B33:B36)</f>
        <v>301105</v>
      </c>
      <c r="C32" s="358">
        <f>SUM(C33:C36)</f>
        <v>163250</v>
      </c>
      <c r="D32" s="356">
        <f>C32/B32-1</f>
        <v>-0.457830324969695</v>
      </c>
    </row>
    <row r="33" s="395" customFormat="1" ht="21.95" customHeight="1" spans="1:4">
      <c r="A33" s="360" t="s">
        <v>1031</v>
      </c>
      <c r="B33" s="361">
        <v>89000</v>
      </c>
      <c r="C33" s="361">
        <v>96900</v>
      </c>
      <c r="D33" s="356">
        <f>C33/B33-1</f>
        <v>0.0887640449438203</v>
      </c>
    </row>
    <row r="34" ht="21.95" customHeight="1" spans="1:4">
      <c r="A34" s="354" t="s">
        <v>396</v>
      </c>
      <c r="B34" s="361">
        <v>206</v>
      </c>
      <c r="C34" s="361">
        <v>206</v>
      </c>
      <c r="D34" s="356">
        <f>C34/B34-1</f>
        <v>0</v>
      </c>
    </row>
    <row r="35" ht="21.95" customHeight="1" spans="1:4">
      <c r="A35" s="354" t="s">
        <v>1032</v>
      </c>
      <c r="B35" s="362">
        <v>21593</v>
      </c>
      <c r="C35" s="362"/>
      <c r="D35" s="356"/>
    </row>
    <row r="36" ht="21.95" customHeight="1" spans="1:4">
      <c r="A36" s="354" t="s">
        <v>364</v>
      </c>
      <c r="B36" s="355">
        <v>190306</v>
      </c>
      <c r="C36" s="355">
        <v>66144</v>
      </c>
      <c r="D36" s="356">
        <f>C36/B36-1</f>
        <v>-0.652433449286938</v>
      </c>
    </row>
    <row r="37" s="394" customFormat="1" ht="21.95" customHeight="1" spans="1:4">
      <c r="A37" s="358" t="s">
        <v>1033</v>
      </c>
      <c r="B37" s="358">
        <f>B32+B31</f>
        <v>519388</v>
      </c>
      <c r="C37" s="358">
        <f>C32+C31</f>
        <v>500530</v>
      </c>
      <c r="D37" s="356">
        <f>C37/B37-1</f>
        <v>-0.0363081164755443</v>
      </c>
    </row>
    <row r="38" ht="16.7" customHeight="1" spans="1:4">
      <c r="A38" s="402"/>
      <c r="B38" s="402"/>
      <c r="C38" s="402"/>
      <c r="D38" s="402"/>
    </row>
  </sheetData>
  <mergeCells count="3">
    <mergeCell ref="A2:D2"/>
    <mergeCell ref="C3:D3"/>
    <mergeCell ref="A38:D38"/>
  </mergeCells>
  <printOptions horizontalCentered="1"/>
  <pageMargins left="0.59" right="0.59" top="0.79" bottom="0.79" header="0.31" footer="0.31"/>
  <pageSetup paperSize="9" scale="82" fitToHeight="0" orientation="portrait" useFirstPageNumber="1" errors="NA" horizontalDpi="600" verticalDpi="600"/>
  <headerFooter alignWithMargins="0"/>
  <ignoredErrors>
    <ignoredError sqref="B32:C32" unlocked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view="pageBreakPreview" zoomScaleNormal="100" workbookViewId="0">
      <selection activeCell="G16" sqref="G16"/>
    </sheetView>
  </sheetViews>
  <sheetFormatPr defaultColWidth="9.83809523809524" defaultRowHeight="14.25" outlineLevelCol="5"/>
  <cols>
    <col min="1" max="1" width="49.6666666666667" style="368" customWidth="1"/>
    <col min="2" max="2" width="17.2857142857143" style="369" customWidth="1"/>
    <col min="3" max="3" width="15.5714285714286" style="369" customWidth="1"/>
    <col min="4" max="4" width="16.4380952380952" style="370" customWidth="1"/>
    <col min="5" max="16384" width="9.83809523809524" style="368"/>
  </cols>
  <sheetData>
    <row r="1" s="363" customFormat="1" ht="17.25" customHeight="1" spans="1:4">
      <c r="A1" s="371" t="s">
        <v>1034</v>
      </c>
      <c r="B1" s="372"/>
      <c r="C1" s="372"/>
      <c r="D1" s="373"/>
    </row>
    <row r="2" s="364" customFormat="1" ht="34.5" customHeight="1" spans="1:4">
      <c r="A2" s="374" t="s">
        <v>233</v>
      </c>
      <c r="B2" s="374"/>
      <c r="C2" s="374"/>
      <c r="D2" s="374"/>
    </row>
    <row r="3" s="365" customFormat="1" ht="24" customHeight="1" spans="1:4">
      <c r="A3" s="375"/>
      <c r="B3" s="375"/>
      <c r="C3" s="375"/>
      <c r="D3" s="376" t="s">
        <v>294</v>
      </c>
    </row>
    <row r="4" s="366" customFormat="1" ht="27.95" customHeight="1" spans="1:4">
      <c r="A4" s="377" t="s">
        <v>295</v>
      </c>
      <c r="B4" s="136" t="s">
        <v>296</v>
      </c>
      <c r="C4" s="136" t="s">
        <v>297</v>
      </c>
      <c r="D4" s="378" t="s">
        <v>298</v>
      </c>
    </row>
    <row r="5" s="367" customFormat="1" ht="27.95" customHeight="1" spans="1:4">
      <c r="A5" s="379" t="s">
        <v>993</v>
      </c>
      <c r="B5" s="380"/>
      <c r="C5" s="380"/>
      <c r="D5" s="356"/>
    </row>
    <row r="6" s="367" customFormat="1" ht="27.95" customHeight="1" spans="1:4">
      <c r="A6" s="379" t="s">
        <v>994</v>
      </c>
      <c r="B6" s="381">
        <v>39298</v>
      </c>
      <c r="C6" s="381">
        <v>200000</v>
      </c>
      <c r="D6" s="356">
        <f t="shared" ref="D6:D9" si="0">C6/B6-1</f>
        <v>4.08931752252023</v>
      </c>
    </row>
    <row r="7" s="367" customFormat="1" ht="27.95" customHeight="1" spans="1:4">
      <c r="A7" s="379" t="s">
        <v>995</v>
      </c>
      <c r="B7" s="381">
        <v>730</v>
      </c>
      <c r="C7" s="381">
        <v>500</v>
      </c>
      <c r="D7" s="356">
        <f t="shared" si="0"/>
        <v>-0.315068493150685</v>
      </c>
    </row>
    <row r="8" s="367" customFormat="1" ht="27.95" customHeight="1" spans="1:4">
      <c r="A8" s="379" t="s">
        <v>996</v>
      </c>
      <c r="B8" s="381">
        <v>8886</v>
      </c>
      <c r="C8" s="381">
        <v>7000</v>
      </c>
      <c r="D8" s="356">
        <f t="shared" si="0"/>
        <v>-0.21224397929327</v>
      </c>
    </row>
    <row r="9" s="367" customFormat="1" ht="27.95" customHeight="1" spans="1:4">
      <c r="A9" s="379" t="s">
        <v>997</v>
      </c>
      <c r="B9" s="381">
        <v>1156</v>
      </c>
      <c r="C9" s="381">
        <v>1300</v>
      </c>
      <c r="D9" s="356">
        <f t="shared" si="0"/>
        <v>0.124567474048443</v>
      </c>
    </row>
    <row r="10" s="367" customFormat="1" ht="27.95" customHeight="1" spans="1:4">
      <c r="A10" s="382" t="s">
        <v>998</v>
      </c>
      <c r="B10" s="381"/>
      <c r="C10" s="381"/>
      <c r="D10" s="356"/>
    </row>
    <row r="11" s="367" customFormat="1" ht="27.95" customHeight="1" spans="1:4">
      <c r="A11" s="382" t="s">
        <v>999</v>
      </c>
      <c r="B11" s="381">
        <v>30543</v>
      </c>
      <c r="C11" s="381"/>
      <c r="D11" s="356">
        <f t="shared" ref="D11:D16" si="1">C11/B11-1</f>
        <v>-1</v>
      </c>
    </row>
    <row r="12" s="367" customFormat="1" ht="27.95" customHeight="1" spans="1:4">
      <c r="A12" s="379" t="s">
        <v>1000</v>
      </c>
      <c r="B12" s="381"/>
      <c r="C12" s="381"/>
      <c r="D12" s="356"/>
    </row>
    <row r="13" s="367" customFormat="1" ht="27.95" customHeight="1" spans="1:4">
      <c r="A13" s="377" t="s">
        <v>1001</v>
      </c>
      <c r="B13" s="383">
        <f>SUM(B5:B12)</f>
        <v>80613</v>
      </c>
      <c r="C13" s="383">
        <f>SUM(C5:C12)</f>
        <v>208800</v>
      </c>
      <c r="D13" s="356">
        <f t="shared" si="1"/>
        <v>1.59015295299766</v>
      </c>
    </row>
    <row r="14" s="366" customFormat="1" ht="27.95" customHeight="1" spans="1:4">
      <c r="A14" s="384" t="s">
        <v>324</v>
      </c>
      <c r="B14" s="385">
        <f>SUM(B15:B18)</f>
        <v>438775</v>
      </c>
      <c r="C14" s="385">
        <f>SUM(C15:C18)</f>
        <v>291730</v>
      </c>
      <c r="D14" s="356">
        <f t="shared" si="1"/>
        <v>-0.33512620363512</v>
      </c>
    </row>
    <row r="15" s="366" customFormat="1" ht="27.95" customHeight="1" spans="1:4">
      <c r="A15" s="386" t="s">
        <v>1002</v>
      </c>
      <c r="B15" s="387">
        <v>257900</v>
      </c>
      <c r="C15" s="387">
        <v>96010</v>
      </c>
      <c r="D15" s="356">
        <f t="shared" si="1"/>
        <v>-0.627723924001551</v>
      </c>
    </row>
    <row r="16" s="367" customFormat="1" ht="27.95" customHeight="1" spans="1:4">
      <c r="A16" s="379" t="s">
        <v>1003</v>
      </c>
      <c r="B16" s="388">
        <v>7349</v>
      </c>
      <c r="C16" s="388">
        <v>5414</v>
      </c>
      <c r="D16" s="356">
        <f t="shared" si="1"/>
        <v>-0.263301129405361</v>
      </c>
    </row>
    <row r="17" s="367" customFormat="1" ht="27.95" customHeight="1" spans="1:6">
      <c r="A17" s="379" t="s">
        <v>329</v>
      </c>
      <c r="B17" s="388">
        <v>32610</v>
      </c>
      <c r="C17" s="388"/>
      <c r="D17" s="356"/>
    </row>
    <row r="18" s="367" customFormat="1" ht="27.95" customHeight="1" spans="1:6">
      <c r="A18" s="379" t="s">
        <v>331</v>
      </c>
      <c r="B18" s="388">
        <v>140916</v>
      </c>
      <c r="C18" s="388">
        <v>190306</v>
      </c>
      <c r="D18" s="356">
        <f>C18/B18-1</f>
        <v>0.350492491981038</v>
      </c>
    </row>
    <row r="19" s="366" customFormat="1" ht="27.95" customHeight="1" spans="1:6">
      <c r="A19" s="377" t="s">
        <v>332</v>
      </c>
      <c r="B19" s="389">
        <f>B13+B14</f>
        <v>519388</v>
      </c>
      <c r="C19" s="389">
        <f>C13+C14</f>
        <v>500530</v>
      </c>
      <c r="D19" s="356">
        <f>C19/B19-1</f>
        <v>-0.0363081164755443</v>
      </c>
      <c r="F19" s="390"/>
    </row>
  </sheetData>
  <mergeCells count="1">
    <mergeCell ref="A2:D2"/>
  </mergeCells>
  <printOptions horizontalCentered="1"/>
  <pageMargins left="0.590277777777778" right="0.590277777777778" top="0.790972222222222" bottom="0.790972222222222" header="0.310416666666667" footer="0.310416666666667"/>
  <pageSetup paperSize="9" fitToHeight="0" orientation="portrait" useFirstPageNumber="1" errors="NA"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showZeros="0" topLeftCell="A23" workbookViewId="0">
      <selection activeCell="C44" sqref="C44"/>
    </sheetView>
  </sheetViews>
  <sheetFormatPr defaultColWidth="9.83809523809524" defaultRowHeight="14.25" outlineLevelCol="3"/>
  <cols>
    <col min="1" max="1" width="62.4285714285714" style="343" customWidth="1"/>
    <col min="2" max="2" width="16.7809523809524" style="343" customWidth="1"/>
    <col min="3" max="3" width="16.6666666666667" style="343" customWidth="1"/>
    <col min="4" max="4" width="14.3333333333333" style="344" customWidth="1"/>
    <col min="5" max="16384" width="9.83809523809524" style="343"/>
  </cols>
  <sheetData>
    <row r="1" s="338" customFormat="1" ht="21.75" customHeight="1" spans="1:4">
      <c r="A1" s="345" t="s">
        <v>1035</v>
      </c>
      <c r="B1" s="346"/>
      <c r="C1" s="346"/>
      <c r="D1" s="347"/>
    </row>
    <row r="2" s="339" customFormat="1" ht="25.5" customHeight="1" spans="1:4">
      <c r="A2" s="169" t="s">
        <v>235</v>
      </c>
      <c r="B2" s="169"/>
      <c r="C2" s="169"/>
      <c r="D2" s="169"/>
    </row>
    <row r="3" s="340" customFormat="1" ht="21" customHeight="1" spans="1:4">
      <c r="A3" s="348"/>
      <c r="B3" s="349"/>
      <c r="C3" s="350" t="s">
        <v>294</v>
      </c>
      <c r="D3" s="350"/>
    </row>
    <row r="4" s="341" customFormat="1" ht="27.95" customHeight="1" spans="1:4">
      <c r="A4" s="282" t="s">
        <v>295</v>
      </c>
      <c r="B4" s="136" t="s">
        <v>296</v>
      </c>
      <c r="C4" s="236" t="s">
        <v>297</v>
      </c>
      <c r="D4" s="283" t="s">
        <v>298</v>
      </c>
    </row>
    <row r="5" s="342" customFormat="1" ht="25" customHeight="1" spans="1:4">
      <c r="A5" s="351" t="s">
        <v>1005</v>
      </c>
      <c r="B5" s="352">
        <v>2</v>
      </c>
      <c r="C5" s="352">
        <v>16</v>
      </c>
      <c r="D5" s="353">
        <f t="shared" ref="D5:D11" si="0">C5/B5-1</f>
        <v>7</v>
      </c>
    </row>
    <row r="6" s="342" customFormat="1" ht="25" customHeight="1" spans="1:4">
      <c r="A6" s="354" t="s">
        <v>1006</v>
      </c>
      <c r="B6" s="355">
        <v>2</v>
      </c>
      <c r="C6" s="355">
        <v>16</v>
      </c>
      <c r="D6" s="356">
        <f t="shared" si="0"/>
        <v>7</v>
      </c>
    </row>
    <row r="7" s="342" customFormat="1" ht="25" customHeight="1" spans="1:4">
      <c r="A7" s="354" t="s">
        <v>1007</v>
      </c>
      <c r="B7" s="355"/>
      <c r="C7" s="355"/>
      <c r="D7" s="356"/>
    </row>
    <row r="8" s="342" customFormat="1" ht="25" customHeight="1" spans="1:4">
      <c r="A8" s="351" t="s">
        <v>1008</v>
      </c>
      <c r="B8" s="352"/>
      <c r="C8" s="352"/>
      <c r="D8" s="353" t="e">
        <f t="shared" si="0"/>
        <v>#DIV/0!</v>
      </c>
    </row>
    <row r="9" s="342" customFormat="1" ht="25" customHeight="1" spans="1:4">
      <c r="A9" s="354" t="s">
        <v>1009</v>
      </c>
      <c r="B9" s="355"/>
      <c r="C9" s="355"/>
      <c r="D9" s="356" t="e">
        <f t="shared" si="0"/>
        <v>#DIV/0!</v>
      </c>
    </row>
    <row r="10" s="342" customFormat="1" ht="25" customHeight="1" spans="1:4">
      <c r="A10" s="351" t="s">
        <v>1010</v>
      </c>
      <c r="B10" s="352">
        <f>SUM(B11:B17)</f>
        <v>82477</v>
      </c>
      <c r="C10" s="352">
        <f>SUM(C11:C17)</f>
        <v>227633</v>
      </c>
      <c r="D10" s="353">
        <f t="shared" si="0"/>
        <v>1.75995732143507</v>
      </c>
    </row>
    <row r="11" s="342" customFormat="1" ht="25" customHeight="1" spans="1:4">
      <c r="A11" s="357" t="s">
        <v>1011</v>
      </c>
      <c r="B11" s="355">
        <v>55020</v>
      </c>
      <c r="C11" s="355">
        <v>188958</v>
      </c>
      <c r="D11" s="356">
        <f t="shared" si="0"/>
        <v>2.43435114503817</v>
      </c>
    </row>
    <row r="12" s="342" customFormat="1" ht="25" customHeight="1" spans="1:4">
      <c r="A12" s="357" t="s">
        <v>1012</v>
      </c>
      <c r="B12" s="355"/>
      <c r="C12" s="355"/>
      <c r="D12" s="356"/>
    </row>
    <row r="13" s="342" customFormat="1" ht="25" customHeight="1" spans="1:4">
      <c r="A13" s="357" t="s">
        <v>1013</v>
      </c>
      <c r="B13" s="355">
        <v>9031</v>
      </c>
      <c r="C13" s="355">
        <v>9666</v>
      </c>
      <c r="D13" s="356">
        <f t="shared" ref="D13:D16" si="1">C13/B13-1</f>
        <v>0.0703133650758498</v>
      </c>
    </row>
    <row r="14" s="342" customFormat="1" ht="25" customHeight="1" spans="1:4">
      <c r="A14" s="354" t="s">
        <v>1014</v>
      </c>
      <c r="B14" s="355">
        <v>1605</v>
      </c>
      <c r="C14" s="355">
        <v>1300</v>
      </c>
      <c r="D14" s="356">
        <f t="shared" si="1"/>
        <v>-0.190031152647975</v>
      </c>
    </row>
    <row r="15" s="342" customFormat="1" ht="25" customHeight="1" spans="1:4">
      <c r="A15" s="354" t="s">
        <v>1015</v>
      </c>
      <c r="B15" s="355">
        <v>13600</v>
      </c>
      <c r="C15" s="355"/>
      <c r="D15" s="356">
        <f t="shared" si="1"/>
        <v>-1</v>
      </c>
    </row>
    <row r="16" s="342" customFormat="1" ht="25" customHeight="1" spans="1:4">
      <c r="A16" s="354" t="s">
        <v>1016</v>
      </c>
      <c r="B16" s="355"/>
      <c r="C16" s="355"/>
      <c r="D16" s="356" t="e">
        <f t="shared" si="1"/>
        <v>#DIV/0!</v>
      </c>
    </row>
    <row r="17" s="342" customFormat="1" ht="25" customHeight="1" spans="1:4">
      <c r="A17" s="354" t="s">
        <v>1017</v>
      </c>
      <c r="B17" s="355">
        <v>3221</v>
      </c>
      <c r="C17" s="355">
        <v>27709</v>
      </c>
      <c r="D17" s="356"/>
    </row>
    <row r="18" s="342" customFormat="1" ht="25" customHeight="1" spans="1:4">
      <c r="A18" s="351" t="s">
        <v>1018</v>
      </c>
      <c r="B18" s="352"/>
      <c r="C18" s="352"/>
      <c r="D18" s="353"/>
    </row>
    <row r="19" s="342" customFormat="1" ht="25" customHeight="1" spans="1:4">
      <c r="A19" s="354" t="s">
        <v>1019</v>
      </c>
      <c r="B19" s="355"/>
      <c r="C19" s="355"/>
      <c r="D19" s="356"/>
    </row>
    <row r="20" s="342" customFormat="1" ht="25" customHeight="1" spans="1:4">
      <c r="A20" s="351" t="s">
        <v>1020</v>
      </c>
      <c r="B20" s="352"/>
      <c r="C20" s="352"/>
      <c r="D20" s="353"/>
    </row>
    <row r="21" s="342" customFormat="1" ht="25" customHeight="1" spans="1:4">
      <c r="A21" s="354" t="s">
        <v>1021</v>
      </c>
      <c r="B21" s="355"/>
      <c r="C21" s="355"/>
      <c r="D21" s="356"/>
    </row>
    <row r="22" s="342" customFormat="1" ht="25" customHeight="1" spans="1:4">
      <c r="A22" s="354" t="s">
        <v>1022</v>
      </c>
      <c r="B22" s="355"/>
      <c r="C22" s="355"/>
      <c r="D22" s="356"/>
    </row>
    <row r="23" s="342" customFormat="1" ht="25" customHeight="1" spans="1:4">
      <c r="A23" s="351" t="s">
        <v>1023</v>
      </c>
      <c r="B23" s="352">
        <v>1050</v>
      </c>
      <c r="C23" s="352">
        <v>1036</v>
      </c>
      <c r="D23" s="353"/>
    </row>
    <row r="24" s="342" customFormat="1" ht="25" customHeight="1" spans="1:4">
      <c r="A24" s="354" t="s">
        <v>1017</v>
      </c>
      <c r="B24" s="355">
        <v>1050</v>
      </c>
      <c r="C24" s="355">
        <v>1036</v>
      </c>
      <c r="D24" s="356"/>
    </row>
    <row r="25" s="342" customFormat="1" ht="25" customHeight="1" spans="1:4">
      <c r="A25" s="351" t="s">
        <v>1024</v>
      </c>
      <c r="B25" s="352">
        <f>SUM(B26:B29)</f>
        <v>97731</v>
      </c>
      <c r="C25" s="352">
        <f>SUM(C26:C29)</f>
        <v>67757</v>
      </c>
      <c r="D25" s="353">
        <f t="shared" ref="D25:D28" si="2">C25/B25-1</f>
        <v>-0.306699000317197</v>
      </c>
    </row>
    <row r="26" s="342" customFormat="1" ht="25" customHeight="1" spans="1:4">
      <c r="A26" s="354" t="s">
        <v>1025</v>
      </c>
      <c r="B26" s="355">
        <v>94381</v>
      </c>
      <c r="C26" s="355">
        <v>60919</v>
      </c>
      <c r="D26" s="356">
        <f t="shared" si="2"/>
        <v>-0.354541698011252</v>
      </c>
    </row>
    <row r="27" s="342" customFormat="1" ht="25" customHeight="1" spans="1:4">
      <c r="A27" s="354" t="s">
        <v>1026</v>
      </c>
      <c r="B27" s="355"/>
      <c r="C27" s="355"/>
      <c r="D27" s="356"/>
    </row>
    <row r="28" s="342" customFormat="1" ht="25" customHeight="1" spans="1:4">
      <c r="A28" s="354" t="s">
        <v>1027</v>
      </c>
      <c r="B28" s="355">
        <v>1750</v>
      </c>
      <c r="C28" s="355">
        <v>3993</v>
      </c>
      <c r="D28" s="356">
        <f t="shared" si="2"/>
        <v>1.28171428571429</v>
      </c>
    </row>
    <row r="29" s="342" customFormat="1" ht="25" customHeight="1" spans="1:4">
      <c r="A29" s="354" t="s">
        <v>1028</v>
      </c>
      <c r="B29" s="355">
        <v>1600</v>
      </c>
      <c r="C29" s="355">
        <v>2845</v>
      </c>
      <c r="D29" s="356"/>
    </row>
    <row r="30" s="342" customFormat="1" ht="25" customHeight="1" spans="1:4">
      <c r="A30" s="351" t="s">
        <v>1029</v>
      </c>
      <c r="B30" s="352">
        <v>37023</v>
      </c>
      <c r="C30" s="352">
        <v>40838</v>
      </c>
      <c r="D30" s="353">
        <f t="shared" ref="D30:D34" si="3">C30/B30-1</f>
        <v>0.103044053696351</v>
      </c>
    </row>
    <row r="31" s="342" customFormat="1" ht="25" customHeight="1" spans="1:4">
      <c r="A31" s="358" t="s">
        <v>1030</v>
      </c>
      <c r="B31" s="358">
        <f>B5+B8+B10+B18+B20+B23+B25+B30</f>
        <v>218283</v>
      </c>
      <c r="C31" s="358">
        <f>C5+C8+C10+C18+C20+C23+C25+C30</f>
        <v>337280</v>
      </c>
      <c r="D31" s="356">
        <f t="shared" si="3"/>
        <v>0.545150103306258</v>
      </c>
    </row>
    <row r="32" s="342" customFormat="1" ht="25" customHeight="1" spans="1:4">
      <c r="A32" s="359" t="s">
        <v>359</v>
      </c>
      <c r="B32" s="358">
        <f>SUM(B33:B36)</f>
        <v>301105</v>
      </c>
      <c r="C32" s="358">
        <f>SUM(C33:C36)</f>
        <v>163250</v>
      </c>
      <c r="D32" s="356">
        <f t="shared" si="3"/>
        <v>-0.457830324969695</v>
      </c>
    </row>
    <row r="33" s="342" customFormat="1" ht="25" customHeight="1" spans="1:4">
      <c r="A33" s="360" t="s">
        <v>1031</v>
      </c>
      <c r="B33" s="361">
        <v>89000</v>
      </c>
      <c r="C33" s="361">
        <v>96900</v>
      </c>
      <c r="D33" s="356">
        <f t="shared" si="3"/>
        <v>0.0887640449438203</v>
      </c>
    </row>
    <row r="34" s="342" customFormat="1" ht="25" customHeight="1" spans="1:4">
      <c r="A34" s="354" t="s">
        <v>396</v>
      </c>
      <c r="B34" s="361">
        <v>206</v>
      </c>
      <c r="C34" s="361">
        <v>206</v>
      </c>
      <c r="D34" s="356">
        <f t="shared" si="3"/>
        <v>0</v>
      </c>
    </row>
    <row r="35" s="342" customFormat="1" ht="25" customHeight="1" spans="1:4">
      <c r="A35" s="354" t="s">
        <v>1032</v>
      </c>
      <c r="B35" s="362">
        <v>21593</v>
      </c>
      <c r="C35" s="362"/>
      <c r="D35" s="356"/>
    </row>
    <row r="36" s="342" customFormat="1" ht="25" customHeight="1" spans="1:4">
      <c r="A36" s="354" t="s">
        <v>364</v>
      </c>
      <c r="B36" s="355">
        <v>190306</v>
      </c>
      <c r="C36" s="355">
        <v>66144</v>
      </c>
      <c r="D36" s="356">
        <f>C36/B36-1</f>
        <v>-0.652433449286938</v>
      </c>
    </row>
    <row r="37" s="342" customFormat="1" ht="25" customHeight="1" spans="1:4">
      <c r="A37" s="358" t="s">
        <v>1033</v>
      </c>
      <c r="B37" s="358">
        <f>B32+B31</f>
        <v>519388</v>
      </c>
      <c r="C37" s="358">
        <f>C32+C31</f>
        <v>500530</v>
      </c>
      <c r="D37" s="356">
        <f>C37/B37-1</f>
        <v>-0.0363081164755443</v>
      </c>
    </row>
  </sheetData>
  <mergeCells count="2">
    <mergeCell ref="A2:D2"/>
    <mergeCell ref="C3:D3"/>
  </mergeCells>
  <printOptions horizontalCentered="1"/>
  <pageMargins left="0.747916666666667" right="0.747916666666667" top="1.18055555555556" bottom="0.389583333333333" header="0.310416666666667" footer="0.310416666666667"/>
  <pageSetup paperSize="9" scale="87" fitToHeight="0" orientation="portrait" useFirstPageNumber="1" errors="NA"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view="pageBreakPreview" zoomScaleNormal="100" topLeftCell="A8" workbookViewId="0">
      <selection activeCell="B6" sqref="B6"/>
    </sheetView>
  </sheetViews>
  <sheetFormatPr defaultColWidth="10" defaultRowHeight="14.25" outlineLevelCol="5"/>
  <cols>
    <col min="1" max="1" width="59.7142857142857" style="1" customWidth="1"/>
    <col min="2" max="2" width="25.5714285714286" style="1" customWidth="1"/>
    <col min="3" max="4" width="10" style="1"/>
    <col min="5" max="5" width="10.7142857142857" style="1" customWidth="1"/>
    <col min="6" max="16384" width="10" style="1"/>
  </cols>
  <sheetData>
    <row r="1" ht="18" customHeight="1" spans="1:6">
      <c r="A1" s="197" t="s">
        <v>1036</v>
      </c>
      <c r="B1" s="197"/>
      <c r="C1" s="197"/>
      <c r="D1" s="197"/>
      <c r="E1" s="322"/>
      <c r="F1" s="322"/>
    </row>
    <row r="2" ht="39" customHeight="1" spans="1:6">
      <c r="A2" s="311" t="s">
        <v>237</v>
      </c>
      <c r="B2" s="311"/>
      <c r="C2" s="323"/>
      <c r="D2" s="323"/>
      <c r="E2" s="324"/>
      <c r="F2" s="324"/>
    </row>
    <row r="3" ht="18.4" customHeight="1" spans="1:6">
      <c r="A3" s="325"/>
      <c r="B3" s="326" t="s">
        <v>294</v>
      </c>
      <c r="C3" s="327"/>
      <c r="D3" s="327"/>
      <c r="E3" s="328"/>
      <c r="F3" s="328"/>
    </row>
    <row r="4" ht="36" customHeight="1" spans="1:6">
      <c r="A4" s="218" t="s">
        <v>1037</v>
      </c>
      <c r="B4" s="218" t="s">
        <v>1038</v>
      </c>
      <c r="C4" s="329"/>
      <c r="D4" s="329"/>
      <c r="E4" s="329"/>
      <c r="F4" s="329"/>
    </row>
    <row r="5" ht="31" customHeight="1" spans="1:6">
      <c r="A5" s="330" t="s">
        <v>894</v>
      </c>
      <c r="B5" s="331"/>
      <c r="C5" s="332"/>
      <c r="D5" s="332"/>
      <c r="E5" s="333"/>
      <c r="F5" s="334"/>
    </row>
    <row r="6" ht="40" customHeight="1" spans="1:6">
      <c r="A6" s="335" t="s">
        <v>1039</v>
      </c>
      <c r="B6" s="336"/>
      <c r="C6" s="332"/>
      <c r="D6" s="332"/>
      <c r="E6" s="332"/>
      <c r="F6" s="332"/>
    </row>
    <row r="7" ht="40" customHeight="1" spans="1:6">
      <c r="A7" s="335" t="s">
        <v>1040</v>
      </c>
      <c r="B7" s="336"/>
      <c r="C7" s="332"/>
      <c r="D7" s="332"/>
      <c r="E7" s="332"/>
      <c r="F7" s="332"/>
    </row>
    <row r="8" ht="40" customHeight="1" spans="1:6">
      <c r="A8" s="335" t="s">
        <v>1041</v>
      </c>
      <c r="B8" s="336"/>
      <c r="C8" s="332"/>
      <c r="D8" s="332"/>
      <c r="E8" s="332"/>
      <c r="F8" s="332"/>
    </row>
    <row r="9" ht="40" customHeight="1" spans="1:6">
      <c r="A9" s="335" t="s">
        <v>1042</v>
      </c>
      <c r="B9" s="336"/>
      <c r="C9" s="332"/>
      <c r="D9" s="332"/>
      <c r="E9" s="332"/>
      <c r="F9" s="332"/>
    </row>
    <row r="10" ht="40" customHeight="1" spans="1:6">
      <c r="A10" s="335" t="s">
        <v>1043</v>
      </c>
      <c r="B10" s="336"/>
      <c r="C10" s="332"/>
      <c r="D10" s="332"/>
      <c r="E10" s="332"/>
      <c r="F10" s="332"/>
    </row>
    <row r="11" ht="40" customHeight="1" spans="1:6">
      <c r="A11" s="335" t="s">
        <v>1044</v>
      </c>
      <c r="B11" s="336"/>
      <c r="C11" s="332"/>
      <c r="D11" s="332"/>
      <c r="E11" s="332"/>
      <c r="F11" s="332"/>
    </row>
    <row r="12" ht="40" customHeight="1" spans="1:6">
      <c r="A12" s="335" t="s">
        <v>1045</v>
      </c>
      <c r="B12" s="336"/>
      <c r="C12" s="332"/>
      <c r="D12" s="332"/>
      <c r="E12" s="332"/>
      <c r="F12" s="332"/>
    </row>
    <row r="13" ht="40" customHeight="1" spans="1:6">
      <c r="A13" s="335" t="s">
        <v>1046</v>
      </c>
      <c r="B13" s="336"/>
      <c r="C13" s="332"/>
      <c r="D13" s="332"/>
      <c r="E13" s="332"/>
      <c r="F13" s="332"/>
    </row>
    <row r="14" ht="40" customHeight="1" spans="1:6">
      <c r="A14" s="335" t="s">
        <v>1047</v>
      </c>
      <c r="B14" s="336"/>
      <c r="C14" s="332"/>
      <c r="D14" s="332"/>
      <c r="E14" s="332"/>
      <c r="F14" s="332"/>
    </row>
    <row r="15" ht="19" customHeight="1" spans="1:6">
      <c r="A15" s="1" t="s">
        <v>1048</v>
      </c>
      <c r="B15" s="337"/>
    </row>
    <row r="16" spans="1:6">
      <c r="B16" s="337"/>
    </row>
    <row r="17" spans="2:2">
      <c r="B17" s="337"/>
    </row>
    <row r="18" spans="2:2">
      <c r="B18" s="337"/>
    </row>
    <row r="19" spans="2:2">
      <c r="B19" s="337"/>
    </row>
    <row r="20" spans="2:2">
      <c r="B20" s="337"/>
    </row>
    <row r="21" spans="2:2">
      <c r="B21" s="337"/>
    </row>
    <row r="22" spans="2:2">
      <c r="B22" s="337"/>
    </row>
    <row r="23" spans="2:2">
      <c r="B23" s="337"/>
    </row>
    <row r="24" spans="2:2">
      <c r="B24" s="337"/>
    </row>
    <row r="25" spans="2:2">
      <c r="B25" s="337"/>
    </row>
    <row r="26" spans="2:2">
      <c r="B26" s="337"/>
    </row>
    <row r="27" spans="2:2">
      <c r="B27" s="337"/>
    </row>
  </sheetData>
  <mergeCells count="1">
    <mergeCell ref="A2:B2"/>
  </mergeCells>
  <pageMargins left="0.75" right="0.75" top="1" bottom="1" header="0.51" footer="0.51"/>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view="pageBreakPreview" zoomScaleNormal="100" workbookViewId="0">
      <selection activeCell="F15" sqref="F15"/>
    </sheetView>
  </sheetViews>
  <sheetFormatPr defaultColWidth="9.71428571428571" defaultRowHeight="14.25"/>
  <cols>
    <col min="1" max="1" width="46.2857142857143" style="1" customWidth="1"/>
    <col min="2" max="2" width="38.8380952380952" style="1" customWidth="1"/>
    <col min="3" max="15" width="9.71428571428571" style="1"/>
    <col min="16" max="16" width="10.5714285714286" style="1" customWidth="1"/>
    <col min="17" max="17" width="9.71428571428571" style="1"/>
    <col min="18" max="18" width="18.5714285714286" style="1" customWidth="1"/>
    <col min="19" max="16384" width="9.71428571428571" style="1"/>
  </cols>
  <sheetData>
    <row r="1" spans="1:18">
      <c r="A1" s="308" t="s">
        <v>1049</v>
      </c>
      <c r="B1" s="309"/>
      <c r="C1" s="310"/>
      <c r="D1" s="310"/>
      <c r="E1" s="310"/>
    </row>
    <row r="2" ht="37" customHeight="1" spans="1:18">
      <c r="A2" s="311" t="s">
        <v>239</v>
      </c>
      <c r="B2" s="312"/>
      <c r="C2" s="310"/>
      <c r="D2" s="310"/>
      <c r="E2" s="310"/>
    </row>
    <row r="3" spans="1:18">
      <c r="A3" s="313"/>
      <c r="B3" s="314" t="s">
        <v>294</v>
      </c>
      <c r="C3" s="310"/>
      <c r="D3" s="310"/>
      <c r="E3" s="310"/>
    </row>
    <row r="4" ht="32.65" customHeight="1" spans="1:18">
      <c r="A4" s="315" t="s">
        <v>1050</v>
      </c>
      <c r="B4" s="218" t="s">
        <v>1038</v>
      </c>
      <c r="C4" s="316"/>
      <c r="D4" s="317"/>
      <c r="E4" s="316"/>
    </row>
    <row r="5" ht="32.65" customHeight="1" spans="1:18">
      <c r="A5" s="318"/>
      <c r="B5" s="318"/>
      <c r="C5" s="319"/>
      <c r="D5" s="317"/>
      <c r="E5" s="319"/>
      <c r="F5" s="319"/>
      <c r="G5" s="319"/>
      <c r="H5" s="319"/>
      <c r="I5" s="319"/>
      <c r="J5" s="319"/>
      <c r="K5" s="319"/>
      <c r="L5" s="319"/>
      <c r="M5" s="319"/>
      <c r="N5" s="319"/>
      <c r="O5" s="319"/>
      <c r="P5" s="319"/>
      <c r="Q5" s="319"/>
      <c r="R5" s="319"/>
    </row>
    <row r="6" ht="32.65" customHeight="1" spans="1:18">
      <c r="A6" s="318"/>
      <c r="B6" s="318"/>
      <c r="C6" s="320"/>
      <c r="D6" s="317"/>
      <c r="E6" s="320"/>
      <c r="F6" s="320"/>
      <c r="G6" s="320"/>
      <c r="H6" s="320"/>
      <c r="I6" s="320"/>
      <c r="J6" s="320"/>
      <c r="K6" s="320"/>
      <c r="L6" s="320"/>
      <c r="M6" s="320"/>
      <c r="N6" s="320"/>
      <c r="O6" s="320"/>
      <c r="P6" s="320"/>
      <c r="Q6" s="320"/>
    </row>
    <row r="7" ht="32.65" customHeight="1" spans="1:18">
      <c r="A7" s="318"/>
      <c r="B7" s="318"/>
      <c r="C7" s="320"/>
      <c r="D7" s="317"/>
      <c r="E7" s="320"/>
      <c r="F7" s="320"/>
      <c r="G7" s="320"/>
      <c r="H7" s="320"/>
      <c r="I7" s="320"/>
      <c r="J7" s="320"/>
      <c r="K7" s="320"/>
      <c r="L7" s="320"/>
      <c r="M7" s="320"/>
      <c r="N7" s="320"/>
      <c r="O7" s="320"/>
      <c r="P7" s="320"/>
      <c r="Q7" s="320"/>
    </row>
    <row r="8" ht="32.65" customHeight="1" spans="1:18">
      <c r="A8" s="318"/>
      <c r="B8" s="318"/>
      <c r="C8" s="320"/>
      <c r="D8" s="317"/>
      <c r="E8" s="320"/>
      <c r="F8" s="320"/>
      <c r="G8" s="320"/>
      <c r="H8" s="320"/>
      <c r="I8" s="320"/>
      <c r="J8" s="320"/>
      <c r="K8" s="320"/>
      <c r="L8" s="320"/>
      <c r="M8" s="320"/>
      <c r="N8" s="320"/>
      <c r="O8" s="320"/>
      <c r="P8" s="320"/>
      <c r="Q8" s="320"/>
    </row>
    <row r="9" ht="32.65" customHeight="1" spans="1:18">
      <c r="A9" s="318"/>
      <c r="B9" s="318"/>
      <c r="C9" s="320"/>
      <c r="D9" s="317"/>
      <c r="E9" s="320"/>
      <c r="F9" s="320"/>
      <c r="G9" s="320"/>
      <c r="H9" s="320"/>
      <c r="I9" s="320"/>
      <c r="J9" s="320"/>
      <c r="K9" s="320"/>
      <c r="L9" s="320"/>
      <c r="M9" s="320"/>
      <c r="N9" s="320"/>
      <c r="O9" s="320"/>
      <c r="P9" s="320"/>
      <c r="Q9" s="320"/>
    </row>
    <row r="10" ht="32.65" customHeight="1" spans="1:18">
      <c r="A10" s="318"/>
      <c r="B10" s="318"/>
      <c r="C10" s="320"/>
      <c r="D10" s="317"/>
      <c r="E10" s="320"/>
      <c r="F10" s="320"/>
      <c r="G10" s="320"/>
      <c r="H10" s="320"/>
      <c r="I10" s="320"/>
      <c r="J10" s="320"/>
      <c r="K10" s="320"/>
      <c r="L10" s="320"/>
      <c r="M10" s="320"/>
      <c r="N10" s="320"/>
      <c r="O10" s="320"/>
      <c r="P10" s="320"/>
      <c r="Q10" s="320"/>
    </row>
    <row r="11" ht="32.65" customHeight="1" spans="1:18">
      <c r="A11" s="318"/>
      <c r="B11" s="318"/>
      <c r="C11" s="320"/>
      <c r="D11" s="317"/>
      <c r="E11" s="320"/>
      <c r="F11" s="320"/>
      <c r="G11" s="320"/>
      <c r="H11" s="320"/>
      <c r="I11" s="320"/>
      <c r="J11" s="320"/>
      <c r="K11" s="320"/>
      <c r="L11" s="320"/>
      <c r="M11" s="320"/>
      <c r="N11" s="320"/>
      <c r="O11" s="320"/>
      <c r="P11" s="320"/>
      <c r="Q11" s="320"/>
    </row>
    <row r="12" ht="32.65" customHeight="1" spans="1:18">
      <c r="A12" s="318"/>
      <c r="B12" s="318"/>
      <c r="C12" s="320"/>
      <c r="D12" s="317"/>
      <c r="E12" s="320"/>
      <c r="F12" s="320"/>
      <c r="G12" s="320"/>
      <c r="H12" s="320"/>
      <c r="I12" s="320"/>
      <c r="J12" s="320"/>
      <c r="K12" s="320"/>
      <c r="L12" s="320"/>
      <c r="M12" s="320"/>
      <c r="N12" s="320"/>
      <c r="O12" s="320"/>
      <c r="P12" s="320"/>
      <c r="Q12" s="320"/>
    </row>
    <row r="13" ht="32.65" customHeight="1" spans="1:18">
      <c r="A13" s="318" t="s">
        <v>1051</v>
      </c>
      <c r="B13" s="318"/>
      <c r="C13" s="320"/>
      <c r="D13" s="317"/>
      <c r="E13" s="320"/>
      <c r="F13" s="320"/>
      <c r="G13" s="320"/>
      <c r="H13" s="320"/>
      <c r="I13" s="320"/>
      <c r="J13" s="320"/>
      <c r="K13" s="320"/>
      <c r="L13" s="320"/>
      <c r="M13" s="320"/>
      <c r="N13" s="320"/>
      <c r="O13" s="320"/>
      <c r="P13" s="320"/>
      <c r="Q13" s="320"/>
    </row>
    <row r="14" ht="32.65" customHeight="1" spans="1:18">
      <c r="A14" s="321" t="s">
        <v>407</v>
      </c>
      <c r="B14" s="321"/>
      <c r="C14" s="320"/>
      <c r="D14" s="320"/>
      <c r="E14" s="320"/>
      <c r="F14" s="320"/>
      <c r="G14" s="320"/>
      <c r="H14" s="320"/>
      <c r="I14" s="320"/>
      <c r="J14" s="320"/>
      <c r="K14" s="320"/>
      <c r="L14" s="320"/>
      <c r="M14" s="320"/>
      <c r="N14" s="320"/>
      <c r="O14" s="320"/>
      <c r="P14" s="320"/>
      <c r="Q14" s="320"/>
    </row>
    <row r="15" ht="23" customHeight="1" spans="1:18">
      <c r="A15" s="90" t="s">
        <v>1048</v>
      </c>
    </row>
  </sheetData>
  <mergeCells count="1">
    <mergeCell ref="A2:B2"/>
  </mergeCells>
  <pageMargins left="0.75" right="0.75" top="1" bottom="1" header="0.51" footer="0.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6" topLeftCell="B1" workbookViewId="0">
      <selection activeCell="A1" sqref="A1"/>
    </sheetView>
  </sheetViews>
  <sheetFormatPr defaultColWidth="8.83809523809524" defaultRowHeight="12.75"/>
  <sheetData/>
  <pageMargins left="0.75" right="0.75" top="1" bottom="1" header="0.5" footer="0.5"/>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IV191"/>
  <sheetViews>
    <sheetView showZeros="0" view="pageBreakPreview" zoomScaleNormal="100" topLeftCell="A11" workbookViewId="0">
      <selection activeCell="N37" sqref="N37"/>
    </sheetView>
  </sheetViews>
  <sheetFormatPr defaultColWidth="10" defaultRowHeight="14.25"/>
  <cols>
    <col min="1" max="1" width="49.4285714285714" style="272" customWidth="1"/>
    <col min="2" max="2" width="16" style="126" customWidth="1"/>
    <col min="3" max="3" width="15.7142857142857" style="293" customWidth="1"/>
    <col min="4" max="4" width="14.1333333333333" style="127" customWidth="1"/>
    <col min="5" max="241" width="10" style="272"/>
    <col min="242" max="16384" width="10" style="274"/>
  </cols>
  <sheetData>
    <row r="1" s="266" customFormat="1" ht="17.25" customHeight="1" spans="1:4">
      <c r="A1" s="275" t="s">
        <v>1052</v>
      </c>
      <c r="B1" s="276"/>
      <c r="C1" s="294"/>
      <c r="D1" s="295"/>
    </row>
    <row r="2" s="267" customFormat="1" ht="28.5" customHeight="1" spans="1:4">
      <c r="A2" s="278" t="s">
        <v>242</v>
      </c>
      <c r="B2" s="278"/>
      <c r="C2" s="278"/>
      <c r="D2" s="278"/>
    </row>
    <row r="3" s="268" customFormat="1" ht="21.95" customHeight="1" spans="1:4">
      <c r="A3" s="279"/>
      <c r="B3" s="296"/>
      <c r="C3" s="297"/>
      <c r="D3" s="298" t="s">
        <v>294</v>
      </c>
    </row>
    <row r="4" s="121" customFormat="1" ht="27.95" customHeight="1" spans="1:4">
      <c r="A4" s="299" t="s">
        <v>295</v>
      </c>
      <c r="B4" s="136" t="s">
        <v>296</v>
      </c>
      <c r="C4" s="237" t="s">
        <v>297</v>
      </c>
      <c r="D4" s="283" t="s">
        <v>367</v>
      </c>
    </row>
    <row r="5" s="291" customFormat="1" ht="20" customHeight="1" spans="1:4">
      <c r="A5" s="258" t="s">
        <v>1053</v>
      </c>
      <c r="B5" s="300"/>
      <c r="C5" s="300"/>
      <c r="D5" s="257"/>
    </row>
    <row r="6" s="291" customFormat="1" ht="20" customHeight="1" spans="1:4">
      <c r="A6" s="258" t="s">
        <v>1054</v>
      </c>
      <c r="B6" s="300"/>
      <c r="C6" s="300"/>
      <c r="D6" s="257"/>
    </row>
    <row r="7" s="291" customFormat="1" ht="20" customHeight="1" spans="1:4">
      <c r="A7" s="258" t="s">
        <v>1055</v>
      </c>
      <c r="B7" s="300"/>
      <c r="C7" s="300"/>
      <c r="D7" s="257"/>
    </row>
    <row r="8" s="291" customFormat="1" ht="20" customHeight="1" spans="1:4">
      <c r="A8" s="258" t="s">
        <v>1056</v>
      </c>
      <c r="B8" s="300"/>
      <c r="C8" s="300"/>
      <c r="D8" s="257"/>
    </row>
    <row r="9" s="291" customFormat="1" ht="20" customHeight="1" spans="1:4">
      <c r="A9" s="258" t="s">
        <v>1057</v>
      </c>
      <c r="B9" s="300"/>
      <c r="C9" s="300"/>
      <c r="D9" s="257"/>
    </row>
    <row r="10" s="291" customFormat="1" ht="20" customHeight="1" spans="1:4">
      <c r="A10" s="258" t="s">
        <v>1058</v>
      </c>
      <c r="B10" s="300"/>
      <c r="C10" s="300"/>
      <c r="D10" s="257"/>
    </row>
    <row r="11" s="291" customFormat="1" ht="20" customHeight="1" spans="1:4">
      <c r="A11" s="301" t="s">
        <v>1059</v>
      </c>
      <c r="B11" s="300"/>
      <c r="C11" s="300"/>
      <c r="D11" s="257"/>
    </row>
    <row r="12" s="291" customFormat="1" ht="20" customHeight="1" spans="1:4">
      <c r="A12" s="258" t="s">
        <v>1060</v>
      </c>
      <c r="B12" s="179"/>
      <c r="C12" s="179"/>
      <c r="D12" s="257"/>
    </row>
    <row r="13" s="291" customFormat="1" ht="20" customHeight="1" spans="1:4">
      <c r="A13" s="258" t="s">
        <v>1061</v>
      </c>
      <c r="B13" s="179"/>
      <c r="C13" s="179"/>
      <c r="D13" s="257"/>
    </row>
    <row r="14" s="291" customFormat="1" ht="20" customHeight="1" spans="1:4">
      <c r="A14" s="258" t="s">
        <v>1062</v>
      </c>
      <c r="B14" s="179"/>
      <c r="C14" s="179"/>
      <c r="D14" s="257"/>
    </row>
    <row r="15" s="291" customFormat="1" ht="20" customHeight="1" spans="1:4">
      <c r="A15" s="258" t="s">
        <v>1063</v>
      </c>
      <c r="B15" s="179"/>
      <c r="C15" s="179"/>
      <c r="D15" s="257"/>
    </row>
    <row r="16" s="291" customFormat="1" ht="20" customHeight="1" spans="1:4">
      <c r="A16" s="258" t="s">
        <v>1064</v>
      </c>
      <c r="B16" s="300"/>
      <c r="C16" s="300"/>
      <c r="D16" s="257"/>
    </row>
    <row r="17" s="291" customFormat="1" ht="20" customHeight="1" spans="1:256">
      <c r="A17" s="258" t="s">
        <v>1065</v>
      </c>
      <c r="B17" s="300">
        <v>7590</v>
      </c>
      <c r="C17" s="300"/>
      <c r="D17" s="257"/>
    </row>
    <row r="18" s="291" customFormat="1" ht="20" customHeight="1" spans="1:256">
      <c r="A18" s="258" t="s">
        <v>1066</v>
      </c>
      <c r="B18" s="300"/>
      <c r="C18" s="300"/>
      <c r="D18" s="257"/>
    </row>
    <row r="19" s="291" customFormat="1" ht="20" customHeight="1" spans="1:256">
      <c r="A19" s="258" t="s">
        <v>1067</v>
      </c>
      <c r="B19" s="300">
        <v>7590</v>
      </c>
      <c r="C19" s="300"/>
      <c r="D19" s="257"/>
    </row>
    <row r="20" s="291" customFormat="1" ht="20" customHeight="1" spans="1:256">
      <c r="A20" s="258" t="s">
        <v>1058</v>
      </c>
      <c r="B20" s="300"/>
      <c r="C20" s="300"/>
      <c r="D20" s="257"/>
    </row>
    <row r="21" s="291" customFormat="1" ht="20" customHeight="1" spans="1:256">
      <c r="A21" s="258" t="s">
        <v>1068</v>
      </c>
      <c r="B21" s="300"/>
      <c r="C21" s="300"/>
      <c r="D21" s="257"/>
    </row>
    <row r="22" s="291" customFormat="1" ht="20" customHeight="1" spans="1:256">
      <c r="A22" s="258" t="s">
        <v>1069</v>
      </c>
      <c r="B22" s="300"/>
      <c r="C22" s="300"/>
      <c r="D22" s="257"/>
    </row>
    <row r="23" s="291" customFormat="1" ht="20" customHeight="1" spans="1:256">
      <c r="A23" s="258" t="s">
        <v>1070</v>
      </c>
      <c r="B23" s="300"/>
      <c r="C23" s="300"/>
      <c r="D23" s="257"/>
    </row>
    <row r="24" s="291" customFormat="1" ht="20" customHeight="1" spans="1:256">
      <c r="A24" s="258" t="s">
        <v>1063</v>
      </c>
      <c r="B24" s="300"/>
      <c r="C24" s="300"/>
      <c r="D24" s="257"/>
    </row>
    <row r="25" s="291" customFormat="1" ht="20" customHeight="1" spans="1:256">
      <c r="A25" s="258" t="s">
        <v>1071</v>
      </c>
      <c r="B25" s="300"/>
      <c r="C25" s="300"/>
      <c r="D25" s="257"/>
    </row>
    <row r="26" s="292" customFormat="1" ht="20" customHeight="1" spans="1:256">
      <c r="A26" s="302" t="s">
        <v>1001</v>
      </c>
      <c r="B26" s="303">
        <v>7590</v>
      </c>
      <c r="C26" s="303">
        <f>C5+C12</f>
        <v>0</v>
      </c>
      <c r="D26" s="257"/>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row>
    <row r="27" s="271" customFormat="1" ht="20" customHeight="1" spans="1:256">
      <c r="A27" s="304" t="s">
        <v>324</v>
      </c>
      <c r="B27" s="151">
        <f>B28+B29</f>
        <v>30</v>
      </c>
      <c r="C27" s="151">
        <f>C28+C29</f>
        <v>41</v>
      </c>
      <c r="D27" s="262">
        <f>C27/B27-1</f>
        <v>0.366666666666667</v>
      </c>
      <c r="IH27" s="287"/>
      <c r="II27" s="287"/>
      <c r="IJ27" s="287"/>
      <c r="IK27" s="287"/>
      <c r="IL27" s="287"/>
      <c r="IM27" s="287"/>
      <c r="IN27" s="287"/>
      <c r="IO27" s="287"/>
      <c r="IP27" s="287"/>
      <c r="IQ27" s="287"/>
      <c r="IR27" s="287"/>
      <c r="IS27" s="287"/>
      <c r="IT27" s="287"/>
      <c r="IU27" s="287"/>
      <c r="IV27" s="287"/>
    </row>
    <row r="28" s="272" customFormat="1" ht="20" customHeight="1" spans="1:256">
      <c r="A28" s="305" t="s">
        <v>1003</v>
      </c>
      <c r="B28" s="146">
        <v>19</v>
      </c>
      <c r="C28" s="146">
        <v>19</v>
      </c>
      <c r="D28" s="262">
        <f>C28/B28-1</f>
        <v>0</v>
      </c>
      <c r="IH28" s="274"/>
      <c r="II28" s="274"/>
      <c r="IJ28" s="274"/>
      <c r="IK28" s="274"/>
      <c r="IL28" s="274"/>
      <c r="IM28" s="274"/>
      <c r="IN28" s="274"/>
      <c r="IO28" s="274"/>
      <c r="IP28" s="274"/>
      <c r="IQ28" s="274"/>
      <c r="IR28" s="274"/>
      <c r="IS28" s="274"/>
      <c r="IT28" s="274"/>
      <c r="IU28" s="274"/>
      <c r="IV28" s="274"/>
    </row>
    <row r="29" s="273" customFormat="1" ht="20" customHeight="1" spans="1:256">
      <c r="A29" s="305" t="s">
        <v>331</v>
      </c>
      <c r="B29" s="306">
        <v>11</v>
      </c>
      <c r="C29" s="306">
        <v>22</v>
      </c>
      <c r="D29" s="257">
        <f>C29/B29-1</f>
        <v>1</v>
      </c>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c r="BP29" s="289"/>
      <c r="BQ29" s="289"/>
      <c r="BR29" s="289"/>
      <c r="BS29" s="289"/>
      <c r="BT29" s="289"/>
      <c r="BU29" s="289"/>
      <c r="BV29" s="289"/>
      <c r="BW29" s="289"/>
      <c r="BX29" s="289"/>
      <c r="BY29" s="289"/>
      <c r="BZ29" s="289"/>
      <c r="CA29" s="289"/>
      <c r="CB29" s="289"/>
      <c r="CC29" s="289"/>
      <c r="CD29" s="289"/>
      <c r="CE29" s="289"/>
      <c r="CF29" s="289"/>
      <c r="CG29" s="289"/>
      <c r="CH29" s="289"/>
      <c r="CI29" s="289"/>
      <c r="CJ29" s="289"/>
      <c r="CK29" s="289"/>
      <c r="CL29" s="289"/>
      <c r="CM29" s="289"/>
      <c r="CN29" s="289"/>
      <c r="CO29" s="289"/>
      <c r="CP29" s="289"/>
      <c r="CQ29" s="289"/>
      <c r="CR29" s="289"/>
      <c r="CS29" s="289"/>
      <c r="CT29" s="289"/>
      <c r="CU29" s="289"/>
      <c r="CV29" s="289"/>
      <c r="CW29" s="289"/>
      <c r="CX29" s="289"/>
      <c r="CY29" s="289"/>
      <c r="CZ29" s="289"/>
      <c r="DA29" s="289"/>
      <c r="DB29" s="289"/>
      <c r="DC29" s="289"/>
      <c r="DD29" s="289"/>
      <c r="DE29" s="289"/>
      <c r="DF29" s="289"/>
      <c r="DG29" s="289"/>
      <c r="DH29" s="289"/>
      <c r="DI29" s="289"/>
      <c r="DJ29" s="289"/>
      <c r="DK29" s="289"/>
      <c r="DL29" s="289"/>
      <c r="DM29" s="289"/>
      <c r="DN29" s="289"/>
      <c r="DO29" s="289"/>
      <c r="DP29" s="289"/>
      <c r="DQ29" s="289"/>
      <c r="DR29" s="289"/>
      <c r="DS29" s="289"/>
      <c r="DT29" s="289"/>
      <c r="DU29" s="289"/>
      <c r="DV29" s="289"/>
      <c r="DW29" s="289"/>
      <c r="DX29" s="289"/>
      <c r="DY29" s="289"/>
      <c r="DZ29" s="289"/>
      <c r="EA29" s="289"/>
      <c r="EB29" s="289"/>
      <c r="EC29" s="289"/>
      <c r="ED29" s="289"/>
      <c r="EE29" s="289"/>
      <c r="EF29" s="289"/>
      <c r="EG29" s="289"/>
      <c r="EH29" s="289"/>
      <c r="EI29" s="289"/>
      <c r="EJ29" s="289"/>
      <c r="EK29" s="289"/>
      <c r="EL29" s="289"/>
      <c r="EM29" s="289"/>
      <c r="EN29" s="289"/>
      <c r="EO29" s="289"/>
      <c r="EP29" s="289"/>
      <c r="EQ29" s="289"/>
      <c r="ER29" s="289"/>
      <c r="ES29" s="289"/>
      <c r="ET29" s="289"/>
      <c r="EU29" s="289"/>
      <c r="EV29" s="289"/>
      <c r="EW29" s="289"/>
      <c r="EX29" s="289"/>
      <c r="EY29" s="289"/>
      <c r="EZ29" s="289"/>
      <c r="FA29" s="289"/>
      <c r="FB29" s="289"/>
      <c r="FC29" s="289"/>
      <c r="FD29" s="289"/>
      <c r="FE29" s="289"/>
      <c r="FF29" s="289"/>
      <c r="FG29" s="289"/>
      <c r="FH29" s="289"/>
      <c r="FI29" s="289"/>
      <c r="FJ29" s="289"/>
      <c r="FK29" s="289"/>
      <c r="FL29" s="289"/>
      <c r="FM29" s="289"/>
      <c r="FN29" s="289"/>
      <c r="FO29" s="289"/>
      <c r="FP29" s="289"/>
      <c r="FQ29" s="289"/>
      <c r="FR29" s="289"/>
      <c r="FS29" s="289"/>
      <c r="FT29" s="289"/>
      <c r="FU29" s="289"/>
      <c r="FV29" s="289"/>
      <c r="FW29" s="289"/>
      <c r="FX29" s="289"/>
      <c r="FY29" s="289"/>
      <c r="FZ29" s="289"/>
      <c r="GA29" s="289"/>
      <c r="GB29" s="289"/>
      <c r="GC29" s="289"/>
      <c r="GD29" s="289"/>
      <c r="GE29" s="289"/>
      <c r="GF29" s="289"/>
      <c r="GG29" s="289"/>
      <c r="GH29" s="289"/>
      <c r="GI29" s="289"/>
      <c r="GJ29" s="289"/>
      <c r="GK29" s="289"/>
      <c r="GL29" s="289"/>
      <c r="GM29" s="289"/>
      <c r="GN29" s="289"/>
      <c r="GO29" s="289"/>
      <c r="GP29" s="289"/>
      <c r="GQ29" s="289"/>
      <c r="GR29" s="289"/>
      <c r="GS29" s="289"/>
      <c r="GT29" s="289"/>
      <c r="GU29" s="289"/>
      <c r="GV29" s="289"/>
      <c r="GW29" s="289"/>
      <c r="GX29" s="289"/>
      <c r="GY29" s="289"/>
      <c r="GZ29" s="289"/>
      <c r="HA29" s="289"/>
      <c r="HB29" s="289"/>
      <c r="HC29" s="289"/>
      <c r="HD29" s="289"/>
      <c r="HE29" s="289"/>
      <c r="HF29" s="289"/>
      <c r="HG29" s="289"/>
      <c r="HH29" s="289"/>
      <c r="HI29" s="289"/>
      <c r="HJ29" s="289"/>
      <c r="HK29" s="289"/>
      <c r="HL29" s="289"/>
      <c r="HM29" s="289"/>
      <c r="HN29" s="289"/>
      <c r="HO29" s="289"/>
      <c r="HP29" s="289"/>
      <c r="HQ29" s="289"/>
      <c r="HR29" s="289"/>
      <c r="HS29" s="289"/>
      <c r="HT29" s="289"/>
      <c r="HU29" s="289"/>
      <c r="HV29" s="289"/>
      <c r="HW29" s="289"/>
      <c r="HX29" s="289"/>
      <c r="HY29" s="289"/>
      <c r="HZ29" s="289"/>
      <c r="IA29" s="289"/>
      <c r="IB29" s="289"/>
      <c r="IC29" s="289"/>
      <c r="ID29" s="289"/>
      <c r="IE29" s="289"/>
      <c r="IF29" s="289"/>
      <c r="IG29" s="289"/>
    </row>
    <row r="30" s="287" customFormat="1" ht="20" customHeight="1" spans="1:256">
      <c r="A30" s="307" t="s">
        <v>332</v>
      </c>
      <c r="B30" s="151">
        <f>B27+B26</f>
        <v>7620</v>
      </c>
      <c r="C30" s="151">
        <f>C27+C26</f>
        <v>41</v>
      </c>
      <c r="D30" s="262">
        <f>C30/B30-1</f>
        <v>-0.994619422572179</v>
      </c>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c r="CY30" s="271"/>
      <c r="CZ30" s="271"/>
      <c r="DA30" s="271"/>
      <c r="DB30" s="271"/>
      <c r="DC30" s="271"/>
      <c r="DD30" s="271"/>
      <c r="DE30" s="271"/>
      <c r="DF30" s="271"/>
      <c r="DG30" s="271"/>
      <c r="DH30" s="271"/>
      <c r="DI30" s="271"/>
      <c r="DJ30" s="271"/>
      <c r="DK30" s="271"/>
      <c r="DL30" s="271"/>
      <c r="DM30" s="271"/>
      <c r="DN30" s="271"/>
      <c r="DO30" s="271"/>
      <c r="DP30" s="271"/>
      <c r="DQ30" s="271"/>
      <c r="DR30" s="271"/>
      <c r="DS30" s="271"/>
      <c r="DT30" s="271"/>
      <c r="DU30" s="271"/>
      <c r="DV30" s="271"/>
      <c r="DW30" s="271"/>
      <c r="DX30" s="271"/>
      <c r="DY30" s="271"/>
      <c r="DZ30" s="271"/>
      <c r="EA30" s="271"/>
      <c r="EB30" s="271"/>
      <c r="EC30" s="271"/>
      <c r="ED30" s="271"/>
      <c r="EE30" s="271"/>
      <c r="EF30" s="271"/>
      <c r="EG30" s="271"/>
      <c r="EH30" s="271"/>
      <c r="EI30" s="271"/>
      <c r="EJ30" s="271"/>
      <c r="EK30" s="271"/>
      <c r="EL30" s="271"/>
      <c r="EM30" s="271"/>
      <c r="EN30" s="271"/>
      <c r="EO30" s="271"/>
      <c r="EP30" s="271"/>
      <c r="EQ30" s="271"/>
      <c r="ER30" s="271"/>
      <c r="ES30" s="271"/>
      <c r="ET30" s="271"/>
      <c r="EU30" s="271"/>
      <c r="EV30" s="271"/>
      <c r="EW30" s="271"/>
      <c r="EX30" s="271"/>
      <c r="EY30" s="271"/>
      <c r="EZ30" s="271"/>
      <c r="FA30" s="271"/>
      <c r="FB30" s="271"/>
      <c r="FC30" s="271"/>
      <c r="FD30" s="271"/>
      <c r="FE30" s="271"/>
      <c r="FF30" s="271"/>
      <c r="FG30" s="271"/>
      <c r="FH30" s="271"/>
      <c r="FI30" s="271"/>
      <c r="FJ30" s="271"/>
      <c r="FK30" s="271"/>
      <c r="FL30" s="271"/>
      <c r="FM30" s="271"/>
      <c r="FN30" s="271"/>
      <c r="FO30" s="271"/>
      <c r="FP30" s="271"/>
      <c r="FQ30" s="271"/>
      <c r="FR30" s="271"/>
      <c r="FS30" s="271"/>
      <c r="FT30" s="271"/>
      <c r="FU30" s="271"/>
      <c r="FV30" s="271"/>
      <c r="FW30" s="271"/>
      <c r="FX30" s="271"/>
      <c r="FY30" s="271"/>
      <c r="FZ30" s="271"/>
      <c r="GA30" s="271"/>
      <c r="GB30" s="271"/>
      <c r="GC30" s="271"/>
      <c r="GD30" s="271"/>
      <c r="GE30" s="271"/>
      <c r="GF30" s="271"/>
      <c r="GG30" s="271"/>
      <c r="GH30" s="271"/>
      <c r="GI30" s="271"/>
      <c r="GJ30" s="271"/>
      <c r="GK30" s="271"/>
      <c r="GL30" s="271"/>
      <c r="GM30" s="271"/>
      <c r="GN30" s="271"/>
      <c r="GO30" s="271"/>
      <c r="GP30" s="271"/>
      <c r="GQ30" s="271"/>
      <c r="GR30" s="271"/>
      <c r="GS30" s="271"/>
      <c r="GT30" s="271"/>
      <c r="GU30" s="271"/>
      <c r="GV30" s="271"/>
      <c r="GW30" s="271"/>
      <c r="GX30" s="271"/>
      <c r="GY30" s="271"/>
      <c r="GZ30" s="271"/>
      <c r="HA30" s="271"/>
      <c r="HB30" s="271"/>
      <c r="HC30" s="271"/>
      <c r="HD30" s="271"/>
      <c r="HE30" s="271"/>
      <c r="HF30" s="271"/>
      <c r="HG30" s="271"/>
      <c r="HH30" s="271"/>
      <c r="HI30" s="271"/>
      <c r="HJ30" s="271"/>
      <c r="HK30" s="271"/>
      <c r="HL30" s="271"/>
      <c r="HM30" s="271"/>
      <c r="HN30" s="271"/>
      <c r="HO30" s="271"/>
      <c r="HP30" s="271"/>
      <c r="HQ30" s="271"/>
      <c r="HR30" s="271"/>
      <c r="HS30" s="271"/>
      <c r="HT30" s="271"/>
      <c r="HU30" s="271"/>
      <c r="HV30" s="271"/>
      <c r="HW30" s="271"/>
      <c r="HX30" s="271"/>
      <c r="HY30" s="271"/>
      <c r="HZ30" s="271"/>
      <c r="IA30" s="271"/>
      <c r="IB30" s="271"/>
      <c r="IC30" s="271"/>
      <c r="ID30" s="271"/>
      <c r="IE30" s="271"/>
      <c r="IF30" s="271"/>
      <c r="IG30" s="271"/>
    </row>
    <row r="31" s="272" customFormat="1" spans="1:256">
      <c r="B31" s="126"/>
      <c r="C31" s="293"/>
      <c r="D31" s="127"/>
      <c r="IH31" s="274"/>
      <c r="II31" s="274"/>
      <c r="IJ31" s="274"/>
      <c r="IK31" s="274"/>
      <c r="IL31" s="274"/>
      <c r="IM31" s="274"/>
      <c r="IN31" s="274"/>
      <c r="IO31" s="274"/>
      <c r="IP31" s="274"/>
      <c r="IQ31" s="274"/>
      <c r="IR31" s="274"/>
      <c r="IS31" s="274"/>
      <c r="IT31" s="274"/>
      <c r="IU31" s="274"/>
      <c r="IV31" s="274"/>
    </row>
    <row r="32" s="272" customFormat="1" spans="1:256">
      <c r="B32" s="126"/>
      <c r="C32" s="293"/>
      <c r="D32" s="127"/>
      <c r="IH32" s="274"/>
      <c r="II32" s="274"/>
      <c r="IJ32" s="274"/>
      <c r="IK32" s="274"/>
      <c r="IL32" s="274"/>
      <c r="IM32" s="274"/>
      <c r="IN32" s="274"/>
      <c r="IO32" s="274"/>
      <c r="IP32" s="274"/>
      <c r="IQ32" s="274"/>
      <c r="IR32" s="274"/>
      <c r="IS32" s="274"/>
      <c r="IT32" s="274"/>
      <c r="IU32" s="274"/>
      <c r="IV32" s="274"/>
    </row>
    <row r="33" s="272" customFormat="1" spans="2:256">
      <c r="B33" s="126"/>
      <c r="C33" s="293"/>
      <c r="D33" s="127"/>
      <c r="IH33" s="274"/>
      <c r="II33" s="274"/>
      <c r="IJ33" s="274"/>
      <c r="IK33" s="274"/>
      <c r="IL33" s="274"/>
      <c r="IM33" s="274"/>
      <c r="IN33" s="274"/>
      <c r="IO33" s="274"/>
      <c r="IP33" s="274"/>
      <c r="IQ33" s="274"/>
      <c r="IR33" s="274"/>
      <c r="IS33" s="274"/>
      <c r="IT33" s="274"/>
      <c r="IU33" s="274"/>
      <c r="IV33" s="274"/>
    </row>
    <row r="34" s="272" customFormat="1" spans="2:256">
      <c r="B34" s="126"/>
      <c r="C34" s="293"/>
      <c r="D34" s="127"/>
      <c r="IH34" s="274"/>
      <c r="II34" s="274"/>
      <c r="IJ34" s="274"/>
      <c r="IK34" s="274"/>
      <c r="IL34" s="274"/>
      <c r="IM34" s="274"/>
      <c r="IN34" s="274"/>
      <c r="IO34" s="274"/>
      <c r="IP34" s="274"/>
      <c r="IQ34" s="274"/>
      <c r="IR34" s="274"/>
      <c r="IS34" s="274"/>
      <c r="IT34" s="274"/>
      <c r="IU34" s="274"/>
      <c r="IV34" s="274"/>
    </row>
    <row r="35" s="272" customFormat="1" spans="2:256">
      <c r="B35" s="126"/>
      <c r="C35" s="293"/>
      <c r="D35" s="127"/>
      <c r="IH35" s="274"/>
      <c r="II35" s="274"/>
      <c r="IJ35" s="274"/>
      <c r="IK35" s="274"/>
      <c r="IL35" s="274"/>
      <c r="IM35" s="274"/>
      <c r="IN35" s="274"/>
      <c r="IO35" s="274"/>
      <c r="IP35" s="274"/>
      <c r="IQ35" s="274"/>
      <c r="IR35" s="274"/>
      <c r="IS35" s="274"/>
      <c r="IT35" s="274"/>
      <c r="IU35" s="274"/>
      <c r="IV35" s="274"/>
    </row>
    <row r="36" s="272" customFormat="1" spans="2:256">
      <c r="B36" s="126"/>
      <c r="C36" s="293"/>
      <c r="D36" s="127"/>
      <c r="IH36" s="274"/>
      <c r="II36" s="274"/>
      <c r="IJ36" s="274"/>
      <c r="IK36" s="274"/>
      <c r="IL36" s="274"/>
      <c r="IM36" s="274"/>
      <c r="IN36" s="274"/>
      <c r="IO36" s="274"/>
      <c r="IP36" s="274"/>
      <c r="IQ36" s="274"/>
      <c r="IR36" s="274"/>
      <c r="IS36" s="274"/>
      <c r="IT36" s="274"/>
      <c r="IU36" s="274"/>
      <c r="IV36" s="274"/>
    </row>
    <row r="37" s="272" customFormat="1" spans="2:256">
      <c r="B37" s="126"/>
      <c r="C37" s="293"/>
      <c r="D37" s="127"/>
      <c r="IH37" s="274"/>
      <c r="II37" s="274"/>
      <c r="IJ37" s="274"/>
      <c r="IK37" s="274"/>
      <c r="IL37" s="274"/>
      <c r="IM37" s="274"/>
      <c r="IN37" s="274"/>
      <c r="IO37" s="274"/>
      <c r="IP37" s="274"/>
      <c r="IQ37" s="274"/>
      <c r="IR37" s="274"/>
      <c r="IS37" s="274"/>
      <c r="IT37" s="274"/>
      <c r="IU37" s="274"/>
      <c r="IV37" s="274"/>
    </row>
    <row r="38" s="272" customFormat="1" spans="2:256">
      <c r="B38" s="126"/>
      <c r="C38" s="293"/>
      <c r="D38" s="127"/>
      <c r="IH38" s="274"/>
      <c r="II38" s="274"/>
      <c r="IJ38" s="274"/>
      <c r="IK38" s="274"/>
      <c r="IL38" s="274"/>
      <c r="IM38" s="274"/>
      <c r="IN38" s="274"/>
      <c r="IO38" s="274"/>
      <c r="IP38" s="274"/>
      <c r="IQ38" s="274"/>
      <c r="IR38" s="274"/>
      <c r="IS38" s="274"/>
      <c r="IT38" s="274"/>
      <c r="IU38" s="274"/>
      <c r="IV38" s="274"/>
    </row>
    <row r="39" s="272" customFormat="1" spans="2:256">
      <c r="B39" s="126"/>
      <c r="C39" s="293"/>
      <c r="D39" s="127"/>
      <c r="IH39" s="274"/>
      <c r="II39" s="274"/>
      <c r="IJ39" s="274"/>
      <c r="IK39" s="274"/>
      <c r="IL39" s="274"/>
      <c r="IM39" s="274"/>
      <c r="IN39" s="274"/>
      <c r="IO39" s="274"/>
      <c r="IP39" s="274"/>
      <c r="IQ39" s="274"/>
      <c r="IR39" s="274"/>
      <c r="IS39" s="274"/>
      <c r="IT39" s="274"/>
      <c r="IU39" s="274"/>
      <c r="IV39" s="274"/>
    </row>
    <row r="40" s="272" customFormat="1" spans="2:256">
      <c r="B40" s="126"/>
      <c r="C40" s="293"/>
      <c r="D40" s="127"/>
      <c r="IH40" s="274"/>
      <c r="II40" s="274"/>
      <c r="IJ40" s="274"/>
      <c r="IK40" s="274"/>
      <c r="IL40" s="274"/>
      <c r="IM40" s="274"/>
      <c r="IN40" s="274"/>
      <c r="IO40" s="274"/>
      <c r="IP40" s="274"/>
      <c r="IQ40" s="274"/>
      <c r="IR40" s="274"/>
      <c r="IS40" s="274"/>
      <c r="IT40" s="274"/>
      <c r="IU40" s="274"/>
      <c r="IV40" s="274"/>
    </row>
    <row r="41" s="272" customFormat="1" spans="2:256">
      <c r="B41" s="126"/>
      <c r="C41" s="293"/>
      <c r="D41" s="127"/>
      <c r="IH41" s="274"/>
      <c r="II41" s="274"/>
      <c r="IJ41" s="274"/>
      <c r="IK41" s="274"/>
      <c r="IL41" s="274"/>
      <c r="IM41" s="274"/>
      <c r="IN41" s="274"/>
      <c r="IO41" s="274"/>
      <c r="IP41" s="274"/>
      <c r="IQ41" s="274"/>
      <c r="IR41" s="274"/>
      <c r="IS41" s="274"/>
      <c r="IT41" s="274"/>
      <c r="IU41" s="274"/>
      <c r="IV41" s="274"/>
    </row>
    <row r="42" s="272" customFormat="1" spans="2:256">
      <c r="B42" s="126"/>
      <c r="C42" s="293"/>
      <c r="D42" s="127"/>
      <c r="IH42" s="274"/>
      <c r="II42" s="274"/>
      <c r="IJ42" s="274"/>
      <c r="IK42" s="274"/>
      <c r="IL42" s="274"/>
      <c r="IM42" s="274"/>
      <c r="IN42" s="274"/>
      <c r="IO42" s="274"/>
      <c r="IP42" s="274"/>
      <c r="IQ42" s="274"/>
      <c r="IR42" s="274"/>
      <c r="IS42" s="274"/>
      <c r="IT42" s="274"/>
      <c r="IU42" s="274"/>
      <c r="IV42" s="274"/>
    </row>
    <row r="43" s="272" customFormat="1" spans="2:256">
      <c r="B43" s="126"/>
      <c r="C43" s="293"/>
      <c r="D43" s="127"/>
      <c r="IH43" s="274"/>
      <c r="II43" s="274"/>
      <c r="IJ43" s="274"/>
      <c r="IK43" s="274"/>
      <c r="IL43" s="274"/>
      <c r="IM43" s="274"/>
      <c r="IN43" s="274"/>
      <c r="IO43" s="274"/>
      <c r="IP43" s="274"/>
      <c r="IQ43" s="274"/>
      <c r="IR43" s="274"/>
      <c r="IS43" s="274"/>
      <c r="IT43" s="274"/>
      <c r="IU43" s="274"/>
      <c r="IV43" s="274"/>
    </row>
    <row r="44" s="272" customFormat="1" spans="2:256">
      <c r="B44" s="126"/>
      <c r="C44" s="293"/>
      <c r="D44" s="127"/>
      <c r="IH44" s="274"/>
      <c r="II44" s="274"/>
      <c r="IJ44" s="274"/>
      <c r="IK44" s="274"/>
      <c r="IL44" s="274"/>
      <c r="IM44" s="274"/>
      <c r="IN44" s="274"/>
      <c r="IO44" s="274"/>
      <c r="IP44" s="274"/>
      <c r="IQ44" s="274"/>
      <c r="IR44" s="274"/>
      <c r="IS44" s="274"/>
      <c r="IT44" s="274"/>
      <c r="IU44" s="274"/>
      <c r="IV44" s="274"/>
    </row>
    <row r="45" s="272" customFormat="1" spans="2:256">
      <c r="B45" s="126"/>
      <c r="C45" s="293"/>
      <c r="D45" s="127"/>
      <c r="IH45" s="274"/>
      <c r="II45" s="274"/>
      <c r="IJ45" s="274"/>
      <c r="IK45" s="274"/>
      <c r="IL45" s="274"/>
      <c r="IM45" s="274"/>
      <c r="IN45" s="274"/>
      <c r="IO45" s="274"/>
      <c r="IP45" s="274"/>
      <c r="IQ45" s="274"/>
      <c r="IR45" s="274"/>
      <c r="IS45" s="274"/>
      <c r="IT45" s="274"/>
      <c r="IU45" s="274"/>
      <c r="IV45" s="274"/>
    </row>
    <row r="46" s="272" customFormat="1" spans="2:256">
      <c r="B46" s="126"/>
      <c r="C46" s="293"/>
      <c r="D46" s="127"/>
      <c r="IH46" s="274"/>
      <c r="II46" s="274"/>
      <c r="IJ46" s="274"/>
      <c r="IK46" s="274"/>
      <c r="IL46" s="274"/>
      <c r="IM46" s="274"/>
      <c r="IN46" s="274"/>
      <c r="IO46" s="274"/>
      <c r="IP46" s="274"/>
      <c r="IQ46" s="274"/>
      <c r="IR46" s="274"/>
      <c r="IS46" s="274"/>
      <c r="IT46" s="274"/>
      <c r="IU46" s="274"/>
      <c r="IV46" s="274"/>
    </row>
    <row r="47" s="272" customFormat="1" spans="2:256">
      <c r="B47" s="126"/>
      <c r="C47" s="293"/>
      <c r="D47" s="127"/>
      <c r="IH47" s="274"/>
      <c r="II47" s="274"/>
      <c r="IJ47" s="274"/>
      <c r="IK47" s="274"/>
      <c r="IL47" s="274"/>
      <c r="IM47" s="274"/>
      <c r="IN47" s="274"/>
      <c r="IO47" s="274"/>
      <c r="IP47" s="274"/>
      <c r="IQ47" s="274"/>
      <c r="IR47" s="274"/>
      <c r="IS47" s="274"/>
      <c r="IT47" s="274"/>
      <c r="IU47" s="274"/>
      <c r="IV47" s="274"/>
    </row>
    <row r="48" s="272" customFormat="1" spans="2:256">
      <c r="B48" s="126"/>
      <c r="C48" s="293"/>
      <c r="D48" s="127"/>
      <c r="IH48" s="274"/>
      <c r="II48" s="274"/>
      <c r="IJ48" s="274"/>
      <c r="IK48" s="274"/>
      <c r="IL48" s="274"/>
      <c r="IM48" s="274"/>
      <c r="IN48" s="274"/>
      <c r="IO48" s="274"/>
      <c r="IP48" s="274"/>
      <c r="IQ48" s="274"/>
      <c r="IR48" s="274"/>
      <c r="IS48" s="274"/>
      <c r="IT48" s="274"/>
      <c r="IU48" s="274"/>
      <c r="IV48" s="274"/>
    </row>
    <row r="49" s="272" customFormat="1" spans="2:256">
      <c r="B49" s="126"/>
      <c r="C49" s="293"/>
      <c r="D49" s="127"/>
      <c r="IH49" s="274"/>
      <c r="II49" s="274"/>
      <c r="IJ49" s="274"/>
      <c r="IK49" s="274"/>
      <c r="IL49" s="274"/>
      <c r="IM49" s="274"/>
      <c r="IN49" s="274"/>
      <c r="IO49" s="274"/>
      <c r="IP49" s="274"/>
      <c r="IQ49" s="274"/>
      <c r="IR49" s="274"/>
      <c r="IS49" s="274"/>
      <c r="IT49" s="274"/>
      <c r="IU49" s="274"/>
      <c r="IV49" s="274"/>
    </row>
    <row r="50" s="272" customFormat="1" spans="2:256">
      <c r="B50" s="126"/>
      <c r="C50" s="293"/>
      <c r="D50" s="127"/>
      <c r="IH50" s="274"/>
      <c r="II50" s="274"/>
      <c r="IJ50" s="274"/>
      <c r="IK50" s="274"/>
      <c r="IL50" s="274"/>
      <c r="IM50" s="274"/>
      <c r="IN50" s="274"/>
      <c r="IO50" s="274"/>
      <c r="IP50" s="274"/>
      <c r="IQ50" s="274"/>
      <c r="IR50" s="274"/>
      <c r="IS50" s="274"/>
      <c r="IT50" s="274"/>
      <c r="IU50" s="274"/>
      <c r="IV50" s="274"/>
    </row>
    <row r="51" s="272" customFormat="1" spans="2:256">
      <c r="B51" s="126"/>
      <c r="C51" s="293"/>
      <c r="D51" s="127"/>
      <c r="IH51" s="274"/>
      <c r="II51" s="274"/>
      <c r="IJ51" s="274"/>
      <c r="IK51" s="274"/>
      <c r="IL51" s="274"/>
      <c r="IM51" s="274"/>
      <c r="IN51" s="274"/>
      <c r="IO51" s="274"/>
      <c r="IP51" s="274"/>
      <c r="IQ51" s="274"/>
      <c r="IR51" s="274"/>
      <c r="IS51" s="274"/>
      <c r="IT51" s="274"/>
      <c r="IU51" s="274"/>
      <c r="IV51" s="274"/>
    </row>
    <row r="52" s="272" customFormat="1" spans="2:256">
      <c r="B52" s="126"/>
      <c r="C52" s="293"/>
      <c r="D52" s="127"/>
      <c r="IH52" s="274"/>
      <c r="II52" s="274"/>
      <c r="IJ52" s="274"/>
      <c r="IK52" s="274"/>
      <c r="IL52" s="274"/>
      <c r="IM52" s="274"/>
      <c r="IN52" s="274"/>
      <c r="IO52" s="274"/>
      <c r="IP52" s="274"/>
      <c r="IQ52" s="274"/>
      <c r="IR52" s="274"/>
      <c r="IS52" s="274"/>
      <c r="IT52" s="274"/>
      <c r="IU52" s="274"/>
      <c r="IV52" s="274"/>
    </row>
    <row r="53" s="272" customFormat="1" spans="2:256">
      <c r="B53" s="126"/>
      <c r="C53" s="293"/>
      <c r="D53" s="127"/>
      <c r="IH53" s="274"/>
      <c r="II53" s="274"/>
      <c r="IJ53" s="274"/>
      <c r="IK53" s="274"/>
      <c r="IL53" s="274"/>
      <c r="IM53" s="274"/>
      <c r="IN53" s="274"/>
      <c r="IO53" s="274"/>
      <c r="IP53" s="274"/>
      <c r="IQ53" s="274"/>
      <c r="IR53" s="274"/>
      <c r="IS53" s="274"/>
      <c r="IT53" s="274"/>
      <c r="IU53" s="274"/>
      <c r="IV53" s="274"/>
    </row>
    <row r="54" s="272" customFormat="1" spans="2:256">
      <c r="B54" s="126"/>
      <c r="C54" s="293"/>
      <c r="D54" s="127"/>
      <c r="IH54" s="274"/>
      <c r="II54" s="274"/>
      <c r="IJ54" s="274"/>
      <c r="IK54" s="274"/>
      <c r="IL54" s="274"/>
      <c r="IM54" s="274"/>
      <c r="IN54" s="274"/>
      <c r="IO54" s="274"/>
      <c r="IP54" s="274"/>
      <c r="IQ54" s="274"/>
      <c r="IR54" s="274"/>
      <c r="IS54" s="274"/>
      <c r="IT54" s="274"/>
      <c r="IU54" s="274"/>
      <c r="IV54" s="274"/>
    </row>
    <row r="55" s="272" customFormat="1" spans="2:256">
      <c r="B55" s="126"/>
      <c r="C55" s="293"/>
      <c r="D55" s="127"/>
      <c r="IH55" s="274"/>
      <c r="II55" s="274"/>
      <c r="IJ55" s="274"/>
      <c r="IK55" s="274"/>
      <c r="IL55" s="274"/>
      <c r="IM55" s="274"/>
      <c r="IN55" s="274"/>
      <c r="IO55" s="274"/>
      <c r="IP55" s="274"/>
      <c r="IQ55" s="274"/>
      <c r="IR55" s="274"/>
      <c r="IS55" s="274"/>
      <c r="IT55" s="274"/>
      <c r="IU55" s="274"/>
      <c r="IV55" s="274"/>
    </row>
    <row r="56" s="272" customFormat="1" spans="2:256">
      <c r="B56" s="126"/>
      <c r="C56" s="293"/>
      <c r="D56" s="127"/>
      <c r="IH56" s="274"/>
      <c r="II56" s="274"/>
      <c r="IJ56" s="274"/>
      <c r="IK56" s="274"/>
      <c r="IL56" s="274"/>
      <c r="IM56" s="274"/>
      <c r="IN56" s="274"/>
      <c r="IO56" s="274"/>
      <c r="IP56" s="274"/>
      <c r="IQ56" s="274"/>
      <c r="IR56" s="274"/>
      <c r="IS56" s="274"/>
      <c r="IT56" s="274"/>
      <c r="IU56" s="274"/>
      <c r="IV56" s="274"/>
    </row>
    <row r="57" s="272" customFormat="1" spans="2:256">
      <c r="B57" s="126"/>
      <c r="C57" s="293"/>
      <c r="D57" s="127"/>
      <c r="IH57" s="274"/>
      <c r="II57" s="274"/>
      <c r="IJ57" s="274"/>
      <c r="IK57" s="274"/>
      <c r="IL57" s="274"/>
      <c r="IM57" s="274"/>
      <c r="IN57" s="274"/>
      <c r="IO57" s="274"/>
      <c r="IP57" s="274"/>
      <c r="IQ57" s="274"/>
      <c r="IR57" s="274"/>
      <c r="IS57" s="274"/>
      <c r="IT57" s="274"/>
      <c r="IU57" s="274"/>
      <c r="IV57" s="274"/>
    </row>
    <row r="58" s="272" customFormat="1" spans="2:256">
      <c r="B58" s="126"/>
      <c r="C58" s="293"/>
      <c r="D58" s="127"/>
      <c r="IH58" s="274"/>
      <c r="II58" s="274"/>
      <c r="IJ58" s="274"/>
      <c r="IK58" s="274"/>
      <c r="IL58" s="274"/>
      <c r="IM58" s="274"/>
      <c r="IN58" s="274"/>
      <c r="IO58" s="274"/>
      <c r="IP58" s="274"/>
      <c r="IQ58" s="274"/>
      <c r="IR58" s="274"/>
      <c r="IS58" s="274"/>
      <c r="IT58" s="274"/>
      <c r="IU58" s="274"/>
      <c r="IV58" s="274"/>
    </row>
    <row r="59" s="272" customFormat="1" spans="2:256">
      <c r="B59" s="126"/>
      <c r="C59" s="293"/>
      <c r="D59" s="127"/>
      <c r="IH59" s="274"/>
      <c r="II59" s="274"/>
      <c r="IJ59" s="274"/>
      <c r="IK59" s="274"/>
      <c r="IL59" s="274"/>
      <c r="IM59" s="274"/>
      <c r="IN59" s="274"/>
      <c r="IO59" s="274"/>
      <c r="IP59" s="274"/>
      <c r="IQ59" s="274"/>
      <c r="IR59" s="274"/>
      <c r="IS59" s="274"/>
      <c r="IT59" s="274"/>
      <c r="IU59" s="274"/>
      <c r="IV59" s="274"/>
    </row>
    <row r="60" s="272" customFormat="1" spans="2:256">
      <c r="B60" s="126"/>
      <c r="C60" s="293"/>
      <c r="D60" s="127"/>
      <c r="IH60" s="274"/>
      <c r="II60" s="274"/>
      <c r="IJ60" s="274"/>
      <c r="IK60" s="274"/>
      <c r="IL60" s="274"/>
      <c r="IM60" s="274"/>
      <c r="IN60" s="274"/>
      <c r="IO60" s="274"/>
      <c r="IP60" s="274"/>
      <c r="IQ60" s="274"/>
      <c r="IR60" s="274"/>
      <c r="IS60" s="274"/>
      <c r="IT60" s="274"/>
      <c r="IU60" s="274"/>
      <c r="IV60" s="274"/>
    </row>
    <row r="61" s="272" customFormat="1" spans="2:256">
      <c r="B61" s="126"/>
      <c r="C61" s="293"/>
      <c r="D61" s="127"/>
      <c r="IH61" s="274"/>
      <c r="II61" s="274"/>
      <c r="IJ61" s="274"/>
      <c r="IK61" s="274"/>
      <c r="IL61" s="274"/>
      <c r="IM61" s="274"/>
      <c r="IN61" s="274"/>
      <c r="IO61" s="274"/>
      <c r="IP61" s="274"/>
      <c r="IQ61" s="274"/>
      <c r="IR61" s="274"/>
      <c r="IS61" s="274"/>
      <c r="IT61" s="274"/>
      <c r="IU61" s="274"/>
      <c r="IV61" s="274"/>
    </row>
    <row r="62" s="272" customFormat="1" spans="2:256">
      <c r="B62" s="126"/>
      <c r="C62" s="293"/>
      <c r="D62" s="127"/>
      <c r="IH62" s="274"/>
      <c r="II62" s="274"/>
      <c r="IJ62" s="274"/>
      <c r="IK62" s="274"/>
      <c r="IL62" s="274"/>
      <c r="IM62" s="274"/>
      <c r="IN62" s="274"/>
      <c r="IO62" s="274"/>
      <c r="IP62" s="274"/>
      <c r="IQ62" s="274"/>
      <c r="IR62" s="274"/>
      <c r="IS62" s="274"/>
      <c r="IT62" s="274"/>
      <c r="IU62" s="274"/>
      <c r="IV62" s="274"/>
    </row>
    <row r="63" s="272" customFormat="1" spans="2:256">
      <c r="B63" s="126"/>
      <c r="C63" s="293"/>
      <c r="D63" s="127"/>
      <c r="IH63" s="274"/>
      <c r="II63" s="274"/>
      <c r="IJ63" s="274"/>
      <c r="IK63" s="274"/>
      <c r="IL63" s="274"/>
      <c r="IM63" s="274"/>
      <c r="IN63" s="274"/>
      <c r="IO63" s="274"/>
      <c r="IP63" s="274"/>
      <c r="IQ63" s="274"/>
      <c r="IR63" s="274"/>
      <c r="IS63" s="274"/>
      <c r="IT63" s="274"/>
      <c r="IU63" s="274"/>
      <c r="IV63" s="274"/>
    </row>
    <row r="64" s="272" customFormat="1" spans="2:256">
      <c r="B64" s="126"/>
      <c r="C64" s="293"/>
      <c r="D64" s="127"/>
      <c r="IH64" s="274"/>
      <c r="II64" s="274"/>
      <c r="IJ64" s="274"/>
      <c r="IK64" s="274"/>
      <c r="IL64" s="274"/>
      <c r="IM64" s="274"/>
      <c r="IN64" s="274"/>
      <c r="IO64" s="274"/>
      <c r="IP64" s="274"/>
      <c r="IQ64" s="274"/>
      <c r="IR64" s="274"/>
      <c r="IS64" s="274"/>
      <c r="IT64" s="274"/>
      <c r="IU64" s="274"/>
      <c r="IV64" s="274"/>
    </row>
    <row r="65" s="272" customFormat="1" spans="2:256">
      <c r="B65" s="126"/>
      <c r="C65" s="293"/>
      <c r="D65" s="127"/>
      <c r="IH65" s="274"/>
      <c r="II65" s="274"/>
      <c r="IJ65" s="274"/>
      <c r="IK65" s="274"/>
      <c r="IL65" s="274"/>
      <c r="IM65" s="274"/>
      <c r="IN65" s="274"/>
      <c r="IO65" s="274"/>
      <c r="IP65" s="274"/>
      <c r="IQ65" s="274"/>
      <c r="IR65" s="274"/>
      <c r="IS65" s="274"/>
      <c r="IT65" s="274"/>
      <c r="IU65" s="274"/>
      <c r="IV65" s="274"/>
    </row>
    <row r="66" s="272" customFormat="1" spans="2:256">
      <c r="B66" s="126"/>
      <c r="C66" s="293"/>
      <c r="D66" s="127"/>
      <c r="IH66" s="274"/>
      <c r="II66" s="274"/>
      <c r="IJ66" s="274"/>
      <c r="IK66" s="274"/>
      <c r="IL66" s="274"/>
      <c r="IM66" s="274"/>
      <c r="IN66" s="274"/>
      <c r="IO66" s="274"/>
      <c r="IP66" s="274"/>
      <c r="IQ66" s="274"/>
      <c r="IR66" s="274"/>
      <c r="IS66" s="274"/>
      <c r="IT66" s="274"/>
      <c r="IU66" s="274"/>
      <c r="IV66" s="274"/>
    </row>
    <row r="67" s="272" customFormat="1" spans="2:256">
      <c r="B67" s="126"/>
      <c r="C67" s="293"/>
      <c r="D67" s="127"/>
      <c r="IH67" s="274"/>
      <c r="II67" s="274"/>
      <c r="IJ67" s="274"/>
      <c r="IK67" s="274"/>
      <c r="IL67" s="274"/>
      <c r="IM67" s="274"/>
      <c r="IN67" s="274"/>
      <c r="IO67" s="274"/>
      <c r="IP67" s="274"/>
      <c r="IQ67" s="274"/>
      <c r="IR67" s="274"/>
      <c r="IS67" s="274"/>
      <c r="IT67" s="274"/>
      <c r="IU67" s="274"/>
      <c r="IV67" s="274"/>
    </row>
    <row r="68" s="272" customFormat="1" spans="2:256">
      <c r="B68" s="126"/>
      <c r="C68" s="293"/>
      <c r="D68" s="127"/>
      <c r="IH68" s="274"/>
      <c r="II68" s="274"/>
      <c r="IJ68" s="274"/>
      <c r="IK68" s="274"/>
      <c r="IL68" s="274"/>
      <c r="IM68" s="274"/>
      <c r="IN68" s="274"/>
      <c r="IO68" s="274"/>
      <c r="IP68" s="274"/>
      <c r="IQ68" s="274"/>
      <c r="IR68" s="274"/>
      <c r="IS68" s="274"/>
      <c r="IT68" s="274"/>
      <c r="IU68" s="274"/>
      <c r="IV68" s="274"/>
    </row>
    <row r="69" s="272" customFormat="1" spans="2:256">
      <c r="B69" s="126"/>
      <c r="C69" s="293"/>
      <c r="D69" s="127"/>
      <c r="IH69" s="274"/>
      <c r="II69" s="274"/>
      <c r="IJ69" s="274"/>
      <c r="IK69" s="274"/>
      <c r="IL69" s="274"/>
      <c r="IM69" s="274"/>
      <c r="IN69" s="274"/>
      <c r="IO69" s="274"/>
      <c r="IP69" s="274"/>
      <c r="IQ69" s="274"/>
      <c r="IR69" s="274"/>
      <c r="IS69" s="274"/>
      <c r="IT69" s="274"/>
      <c r="IU69" s="274"/>
      <c r="IV69" s="274"/>
    </row>
    <row r="70" s="272" customFormat="1" spans="2:256">
      <c r="B70" s="126"/>
      <c r="C70" s="293"/>
      <c r="D70" s="127"/>
      <c r="IH70" s="274"/>
      <c r="II70" s="274"/>
      <c r="IJ70" s="274"/>
      <c r="IK70" s="274"/>
      <c r="IL70" s="274"/>
      <c r="IM70" s="274"/>
      <c r="IN70" s="274"/>
      <c r="IO70" s="274"/>
      <c r="IP70" s="274"/>
      <c r="IQ70" s="274"/>
      <c r="IR70" s="274"/>
      <c r="IS70" s="274"/>
      <c r="IT70" s="274"/>
      <c r="IU70" s="274"/>
      <c r="IV70" s="274"/>
    </row>
    <row r="71" s="272" customFormat="1" spans="2:256">
      <c r="B71" s="126"/>
      <c r="C71" s="293"/>
      <c r="D71" s="127"/>
      <c r="IH71" s="274"/>
      <c r="II71" s="274"/>
      <c r="IJ71" s="274"/>
      <c r="IK71" s="274"/>
      <c r="IL71" s="274"/>
      <c r="IM71" s="274"/>
      <c r="IN71" s="274"/>
      <c r="IO71" s="274"/>
      <c r="IP71" s="274"/>
      <c r="IQ71" s="274"/>
      <c r="IR71" s="274"/>
      <c r="IS71" s="274"/>
      <c r="IT71" s="274"/>
      <c r="IU71" s="274"/>
      <c r="IV71" s="274"/>
    </row>
    <row r="72" s="272" customFormat="1" spans="2:256">
      <c r="B72" s="126"/>
      <c r="C72" s="293"/>
      <c r="D72" s="127"/>
      <c r="IH72" s="274"/>
      <c r="II72" s="274"/>
      <c r="IJ72" s="274"/>
      <c r="IK72" s="274"/>
      <c r="IL72" s="274"/>
      <c r="IM72" s="274"/>
      <c r="IN72" s="274"/>
      <c r="IO72" s="274"/>
      <c r="IP72" s="274"/>
      <c r="IQ72" s="274"/>
      <c r="IR72" s="274"/>
      <c r="IS72" s="274"/>
      <c r="IT72" s="274"/>
      <c r="IU72" s="274"/>
      <c r="IV72" s="274"/>
    </row>
    <row r="73" s="272" customFormat="1" spans="2:256">
      <c r="B73" s="126"/>
      <c r="C73" s="293"/>
      <c r="D73" s="127"/>
      <c r="IH73" s="274"/>
      <c r="II73" s="274"/>
      <c r="IJ73" s="274"/>
      <c r="IK73" s="274"/>
      <c r="IL73" s="274"/>
      <c r="IM73" s="274"/>
      <c r="IN73" s="274"/>
      <c r="IO73" s="274"/>
      <c r="IP73" s="274"/>
      <c r="IQ73" s="274"/>
      <c r="IR73" s="274"/>
      <c r="IS73" s="274"/>
      <c r="IT73" s="274"/>
      <c r="IU73" s="274"/>
      <c r="IV73" s="274"/>
    </row>
    <row r="74" s="272" customFormat="1" spans="2:256">
      <c r="B74" s="126"/>
      <c r="C74" s="293"/>
      <c r="D74" s="127"/>
      <c r="IH74" s="274"/>
      <c r="II74" s="274"/>
      <c r="IJ74" s="274"/>
      <c r="IK74" s="274"/>
      <c r="IL74" s="274"/>
      <c r="IM74" s="274"/>
      <c r="IN74" s="274"/>
      <c r="IO74" s="274"/>
      <c r="IP74" s="274"/>
      <c r="IQ74" s="274"/>
      <c r="IR74" s="274"/>
      <c r="IS74" s="274"/>
      <c r="IT74" s="274"/>
      <c r="IU74" s="274"/>
      <c r="IV74" s="274"/>
    </row>
    <row r="75" s="272" customFormat="1" spans="2:256">
      <c r="B75" s="126"/>
      <c r="C75" s="293"/>
      <c r="D75" s="127"/>
      <c r="IH75" s="274"/>
      <c r="II75" s="274"/>
      <c r="IJ75" s="274"/>
      <c r="IK75" s="274"/>
      <c r="IL75" s="274"/>
      <c r="IM75" s="274"/>
      <c r="IN75" s="274"/>
      <c r="IO75" s="274"/>
      <c r="IP75" s="274"/>
      <c r="IQ75" s="274"/>
      <c r="IR75" s="274"/>
      <c r="IS75" s="274"/>
      <c r="IT75" s="274"/>
      <c r="IU75" s="274"/>
      <c r="IV75" s="274"/>
    </row>
    <row r="76" s="272" customFormat="1" spans="2:256">
      <c r="B76" s="126"/>
      <c r="C76" s="293"/>
      <c r="D76" s="127"/>
      <c r="IH76" s="274"/>
      <c r="II76" s="274"/>
      <c r="IJ76" s="274"/>
      <c r="IK76" s="274"/>
      <c r="IL76" s="274"/>
      <c r="IM76" s="274"/>
      <c r="IN76" s="274"/>
      <c r="IO76" s="274"/>
      <c r="IP76" s="274"/>
      <c r="IQ76" s="274"/>
      <c r="IR76" s="274"/>
      <c r="IS76" s="274"/>
      <c r="IT76" s="274"/>
      <c r="IU76" s="274"/>
      <c r="IV76" s="274"/>
    </row>
    <row r="77" s="272" customFormat="1" spans="2:256">
      <c r="B77" s="126"/>
      <c r="C77" s="293"/>
      <c r="D77" s="127"/>
      <c r="IH77" s="274"/>
      <c r="II77" s="274"/>
      <c r="IJ77" s="274"/>
      <c r="IK77" s="274"/>
      <c r="IL77" s="274"/>
      <c r="IM77" s="274"/>
      <c r="IN77" s="274"/>
      <c r="IO77" s="274"/>
      <c r="IP77" s="274"/>
      <c r="IQ77" s="274"/>
      <c r="IR77" s="274"/>
      <c r="IS77" s="274"/>
      <c r="IT77" s="274"/>
      <c r="IU77" s="274"/>
      <c r="IV77" s="274"/>
    </row>
    <row r="78" s="272" customFormat="1" spans="2:256">
      <c r="B78" s="126"/>
      <c r="C78" s="293"/>
      <c r="D78" s="127"/>
      <c r="IH78" s="274"/>
      <c r="II78" s="274"/>
      <c r="IJ78" s="274"/>
      <c r="IK78" s="274"/>
      <c r="IL78" s="274"/>
      <c r="IM78" s="274"/>
      <c r="IN78" s="274"/>
      <c r="IO78" s="274"/>
      <c r="IP78" s="274"/>
      <c r="IQ78" s="274"/>
      <c r="IR78" s="274"/>
      <c r="IS78" s="274"/>
      <c r="IT78" s="274"/>
      <c r="IU78" s="274"/>
      <c r="IV78" s="274"/>
    </row>
    <row r="79" s="272" customFormat="1" spans="2:256">
      <c r="B79" s="126"/>
      <c r="C79" s="293"/>
      <c r="D79" s="127"/>
      <c r="IH79" s="274"/>
      <c r="II79" s="274"/>
      <c r="IJ79" s="274"/>
      <c r="IK79" s="274"/>
      <c r="IL79" s="274"/>
      <c r="IM79" s="274"/>
      <c r="IN79" s="274"/>
      <c r="IO79" s="274"/>
      <c r="IP79" s="274"/>
      <c r="IQ79" s="274"/>
      <c r="IR79" s="274"/>
      <c r="IS79" s="274"/>
      <c r="IT79" s="274"/>
      <c r="IU79" s="274"/>
      <c r="IV79" s="274"/>
    </row>
    <row r="80" s="272" customFormat="1" spans="2:256">
      <c r="B80" s="126"/>
      <c r="C80" s="293"/>
      <c r="D80" s="127"/>
      <c r="IH80" s="274"/>
      <c r="II80" s="274"/>
      <c r="IJ80" s="274"/>
      <c r="IK80" s="274"/>
      <c r="IL80" s="274"/>
      <c r="IM80" s="274"/>
      <c r="IN80" s="274"/>
      <c r="IO80" s="274"/>
      <c r="IP80" s="274"/>
      <c r="IQ80" s="274"/>
      <c r="IR80" s="274"/>
      <c r="IS80" s="274"/>
      <c r="IT80" s="274"/>
      <c r="IU80" s="274"/>
      <c r="IV80" s="274"/>
    </row>
    <row r="81" s="272" customFormat="1" spans="2:256">
      <c r="B81" s="126"/>
      <c r="C81" s="293"/>
      <c r="D81" s="127"/>
      <c r="IH81" s="274"/>
      <c r="II81" s="274"/>
      <c r="IJ81" s="274"/>
      <c r="IK81" s="274"/>
      <c r="IL81" s="274"/>
      <c r="IM81" s="274"/>
      <c r="IN81" s="274"/>
      <c r="IO81" s="274"/>
      <c r="IP81" s="274"/>
      <c r="IQ81" s="274"/>
      <c r="IR81" s="274"/>
      <c r="IS81" s="274"/>
      <c r="IT81" s="274"/>
      <c r="IU81" s="274"/>
      <c r="IV81" s="274"/>
    </row>
    <row r="82" s="272" customFormat="1" spans="2:256">
      <c r="B82" s="126"/>
      <c r="C82" s="293"/>
      <c r="D82" s="127"/>
      <c r="IH82" s="274"/>
      <c r="II82" s="274"/>
      <c r="IJ82" s="274"/>
      <c r="IK82" s="274"/>
      <c r="IL82" s="274"/>
      <c r="IM82" s="274"/>
      <c r="IN82" s="274"/>
      <c r="IO82" s="274"/>
      <c r="IP82" s="274"/>
      <c r="IQ82" s="274"/>
      <c r="IR82" s="274"/>
      <c r="IS82" s="274"/>
      <c r="IT82" s="274"/>
      <c r="IU82" s="274"/>
      <c r="IV82" s="274"/>
    </row>
    <row r="83" s="272" customFormat="1" spans="2:256">
      <c r="B83" s="126"/>
      <c r="C83" s="293"/>
      <c r="D83" s="127"/>
      <c r="IH83" s="274"/>
      <c r="II83" s="274"/>
      <c r="IJ83" s="274"/>
      <c r="IK83" s="274"/>
      <c r="IL83" s="274"/>
      <c r="IM83" s="274"/>
      <c r="IN83" s="274"/>
      <c r="IO83" s="274"/>
      <c r="IP83" s="274"/>
      <c r="IQ83" s="274"/>
      <c r="IR83" s="274"/>
      <c r="IS83" s="274"/>
      <c r="IT83" s="274"/>
      <c r="IU83" s="274"/>
      <c r="IV83" s="274"/>
    </row>
    <row r="84" s="272" customFormat="1" spans="2:256">
      <c r="B84" s="126"/>
      <c r="C84" s="293"/>
      <c r="D84" s="127"/>
      <c r="IH84" s="274"/>
      <c r="II84" s="274"/>
      <c r="IJ84" s="274"/>
      <c r="IK84" s="274"/>
      <c r="IL84" s="274"/>
      <c r="IM84" s="274"/>
      <c r="IN84" s="274"/>
      <c r="IO84" s="274"/>
      <c r="IP84" s="274"/>
      <c r="IQ84" s="274"/>
      <c r="IR84" s="274"/>
      <c r="IS84" s="274"/>
      <c r="IT84" s="274"/>
      <c r="IU84" s="274"/>
      <c r="IV84" s="274"/>
    </row>
    <row r="85" s="272" customFormat="1" spans="2:256">
      <c r="B85" s="126"/>
      <c r="C85" s="293"/>
      <c r="D85" s="127"/>
      <c r="IH85" s="274"/>
      <c r="II85" s="274"/>
      <c r="IJ85" s="274"/>
      <c r="IK85" s="274"/>
      <c r="IL85" s="274"/>
      <c r="IM85" s="274"/>
      <c r="IN85" s="274"/>
      <c r="IO85" s="274"/>
      <c r="IP85" s="274"/>
      <c r="IQ85" s="274"/>
      <c r="IR85" s="274"/>
      <c r="IS85" s="274"/>
      <c r="IT85" s="274"/>
      <c r="IU85" s="274"/>
      <c r="IV85" s="274"/>
    </row>
    <row r="86" s="272" customFormat="1" spans="2:256">
      <c r="B86" s="126"/>
      <c r="C86" s="293"/>
      <c r="D86" s="127"/>
      <c r="IH86" s="274"/>
      <c r="II86" s="274"/>
      <c r="IJ86" s="274"/>
      <c r="IK86" s="274"/>
      <c r="IL86" s="274"/>
      <c r="IM86" s="274"/>
      <c r="IN86" s="274"/>
      <c r="IO86" s="274"/>
      <c r="IP86" s="274"/>
      <c r="IQ86" s="274"/>
      <c r="IR86" s="274"/>
      <c r="IS86" s="274"/>
      <c r="IT86" s="274"/>
      <c r="IU86" s="274"/>
      <c r="IV86" s="274"/>
    </row>
    <row r="87" s="272" customFormat="1" spans="2:256">
      <c r="B87" s="126"/>
      <c r="C87" s="293"/>
      <c r="D87" s="127"/>
      <c r="IH87" s="274"/>
      <c r="II87" s="274"/>
      <c r="IJ87" s="274"/>
      <c r="IK87" s="274"/>
      <c r="IL87" s="274"/>
      <c r="IM87" s="274"/>
      <c r="IN87" s="274"/>
      <c r="IO87" s="274"/>
      <c r="IP87" s="274"/>
      <c r="IQ87" s="274"/>
      <c r="IR87" s="274"/>
      <c r="IS87" s="274"/>
      <c r="IT87" s="274"/>
      <c r="IU87" s="274"/>
      <c r="IV87" s="274"/>
    </row>
    <row r="88" s="272" customFormat="1" spans="2:256">
      <c r="B88" s="126"/>
      <c r="C88" s="293"/>
      <c r="D88" s="127"/>
      <c r="IH88" s="274"/>
      <c r="II88" s="274"/>
      <c r="IJ88" s="274"/>
      <c r="IK88" s="274"/>
      <c r="IL88" s="274"/>
      <c r="IM88" s="274"/>
      <c r="IN88" s="274"/>
      <c r="IO88" s="274"/>
      <c r="IP88" s="274"/>
      <c r="IQ88" s="274"/>
      <c r="IR88" s="274"/>
      <c r="IS88" s="274"/>
      <c r="IT88" s="274"/>
      <c r="IU88" s="274"/>
      <c r="IV88" s="274"/>
    </row>
    <row r="89" s="272" customFormat="1" spans="2:256">
      <c r="B89" s="126"/>
      <c r="C89" s="293"/>
      <c r="D89" s="127"/>
      <c r="IH89" s="274"/>
      <c r="II89" s="274"/>
      <c r="IJ89" s="274"/>
      <c r="IK89" s="274"/>
      <c r="IL89" s="274"/>
      <c r="IM89" s="274"/>
      <c r="IN89" s="274"/>
      <c r="IO89" s="274"/>
      <c r="IP89" s="274"/>
      <c r="IQ89" s="274"/>
      <c r="IR89" s="274"/>
      <c r="IS89" s="274"/>
      <c r="IT89" s="274"/>
      <c r="IU89" s="274"/>
      <c r="IV89" s="274"/>
    </row>
    <row r="90" s="272" customFormat="1" spans="2:256">
      <c r="B90" s="126"/>
      <c r="C90" s="293"/>
      <c r="D90" s="127"/>
      <c r="IH90" s="274"/>
      <c r="II90" s="274"/>
      <c r="IJ90" s="274"/>
      <c r="IK90" s="274"/>
      <c r="IL90" s="274"/>
      <c r="IM90" s="274"/>
      <c r="IN90" s="274"/>
      <c r="IO90" s="274"/>
      <c r="IP90" s="274"/>
      <c r="IQ90" s="274"/>
      <c r="IR90" s="274"/>
      <c r="IS90" s="274"/>
      <c r="IT90" s="274"/>
      <c r="IU90" s="274"/>
      <c r="IV90" s="274"/>
    </row>
    <row r="91" s="272" customFormat="1" spans="2:256">
      <c r="B91" s="126"/>
      <c r="C91" s="293"/>
      <c r="D91" s="127"/>
      <c r="IH91" s="274"/>
      <c r="II91" s="274"/>
      <c r="IJ91" s="274"/>
      <c r="IK91" s="274"/>
      <c r="IL91" s="274"/>
      <c r="IM91" s="274"/>
      <c r="IN91" s="274"/>
      <c r="IO91" s="274"/>
      <c r="IP91" s="274"/>
      <c r="IQ91" s="274"/>
      <c r="IR91" s="274"/>
      <c r="IS91" s="274"/>
      <c r="IT91" s="274"/>
      <c r="IU91" s="274"/>
      <c r="IV91" s="274"/>
    </row>
    <row r="92" s="272" customFormat="1" spans="2:256">
      <c r="B92" s="126"/>
      <c r="C92" s="293"/>
      <c r="D92" s="127"/>
      <c r="IH92" s="274"/>
      <c r="II92" s="274"/>
      <c r="IJ92" s="274"/>
      <c r="IK92" s="274"/>
      <c r="IL92" s="274"/>
      <c r="IM92" s="274"/>
      <c r="IN92" s="274"/>
      <c r="IO92" s="274"/>
      <c r="IP92" s="274"/>
      <c r="IQ92" s="274"/>
      <c r="IR92" s="274"/>
      <c r="IS92" s="274"/>
      <c r="IT92" s="274"/>
      <c r="IU92" s="274"/>
      <c r="IV92" s="274"/>
    </row>
    <row r="93" s="272" customFormat="1" spans="2:256">
      <c r="B93" s="126"/>
      <c r="C93" s="293"/>
      <c r="D93" s="127"/>
      <c r="IH93" s="274"/>
      <c r="II93" s="274"/>
      <c r="IJ93" s="274"/>
      <c r="IK93" s="274"/>
      <c r="IL93" s="274"/>
      <c r="IM93" s="274"/>
      <c r="IN93" s="274"/>
      <c r="IO93" s="274"/>
      <c r="IP93" s="274"/>
      <c r="IQ93" s="274"/>
      <c r="IR93" s="274"/>
      <c r="IS93" s="274"/>
      <c r="IT93" s="274"/>
      <c r="IU93" s="274"/>
      <c r="IV93" s="274"/>
    </row>
    <row r="94" s="272" customFormat="1" spans="2:256">
      <c r="B94" s="126"/>
      <c r="C94" s="293"/>
      <c r="D94" s="127"/>
      <c r="IH94" s="274"/>
      <c r="II94" s="274"/>
      <c r="IJ94" s="274"/>
      <c r="IK94" s="274"/>
      <c r="IL94" s="274"/>
      <c r="IM94" s="274"/>
      <c r="IN94" s="274"/>
      <c r="IO94" s="274"/>
      <c r="IP94" s="274"/>
      <c r="IQ94" s="274"/>
      <c r="IR94" s="274"/>
      <c r="IS94" s="274"/>
      <c r="IT94" s="274"/>
      <c r="IU94" s="274"/>
      <c r="IV94" s="274"/>
    </row>
    <row r="95" s="272" customFormat="1" spans="2:256">
      <c r="B95" s="126"/>
      <c r="C95" s="293"/>
      <c r="D95" s="127"/>
      <c r="IH95" s="274"/>
      <c r="II95" s="274"/>
      <c r="IJ95" s="274"/>
      <c r="IK95" s="274"/>
      <c r="IL95" s="274"/>
      <c r="IM95" s="274"/>
      <c r="IN95" s="274"/>
      <c r="IO95" s="274"/>
      <c r="IP95" s="274"/>
      <c r="IQ95" s="274"/>
      <c r="IR95" s="274"/>
      <c r="IS95" s="274"/>
      <c r="IT95" s="274"/>
      <c r="IU95" s="274"/>
      <c r="IV95" s="274"/>
    </row>
    <row r="96" s="272" customFormat="1" spans="2:256">
      <c r="B96" s="126"/>
      <c r="C96" s="293"/>
      <c r="D96" s="127"/>
      <c r="IH96" s="274"/>
      <c r="II96" s="274"/>
      <c r="IJ96" s="274"/>
      <c r="IK96" s="274"/>
      <c r="IL96" s="274"/>
      <c r="IM96" s="274"/>
      <c r="IN96" s="274"/>
      <c r="IO96" s="274"/>
      <c r="IP96" s="274"/>
      <c r="IQ96" s="274"/>
      <c r="IR96" s="274"/>
      <c r="IS96" s="274"/>
      <c r="IT96" s="274"/>
      <c r="IU96" s="274"/>
      <c r="IV96" s="274"/>
    </row>
    <row r="97" s="272" customFormat="1" spans="2:256">
      <c r="B97" s="126"/>
      <c r="C97" s="293"/>
      <c r="D97" s="127"/>
      <c r="IH97" s="274"/>
      <c r="II97" s="274"/>
      <c r="IJ97" s="274"/>
      <c r="IK97" s="274"/>
      <c r="IL97" s="274"/>
      <c r="IM97" s="274"/>
      <c r="IN97" s="274"/>
      <c r="IO97" s="274"/>
      <c r="IP97" s="274"/>
      <c r="IQ97" s="274"/>
      <c r="IR97" s="274"/>
      <c r="IS97" s="274"/>
      <c r="IT97" s="274"/>
      <c r="IU97" s="274"/>
      <c r="IV97" s="274"/>
    </row>
    <row r="98" s="272" customFormat="1" spans="2:256">
      <c r="B98" s="126"/>
      <c r="C98" s="293"/>
      <c r="D98" s="127"/>
      <c r="IH98" s="274"/>
      <c r="II98" s="274"/>
      <c r="IJ98" s="274"/>
      <c r="IK98" s="274"/>
      <c r="IL98" s="274"/>
      <c r="IM98" s="274"/>
      <c r="IN98" s="274"/>
      <c r="IO98" s="274"/>
      <c r="IP98" s="274"/>
      <c r="IQ98" s="274"/>
      <c r="IR98" s="274"/>
      <c r="IS98" s="274"/>
      <c r="IT98" s="274"/>
      <c r="IU98" s="274"/>
      <c r="IV98" s="274"/>
    </row>
    <row r="99" s="272" customFormat="1" spans="2:256">
      <c r="B99" s="126"/>
      <c r="C99" s="293"/>
      <c r="D99" s="127"/>
      <c r="IH99" s="274"/>
      <c r="II99" s="274"/>
      <c r="IJ99" s="274"/>
      <c r="IK99" s="274"/>
      <c r="IL99" s="274"/>
      <c r="IM99" s="274"/>
      <c r="IN99" s="274"/>
      <c r="IO99" s="274"/>
      <c r="IP99" s="274"/>
      <c r="IQ99" s="274"/>
      <c r="IR99" s="274"/>
      <c r="IS99" s="274"/>
      <c r="IT99" s="274"/>
      <c r="IU99" s="274"/>
      <c r="IV99" s="274"/>
    </row>
    <row r="100" s="272" customFormat="1" spans="2:256">
      <c r="B100" s="126"/>
      <c r="C100" s="293"/>
      <c r="D100" s="127"/>
      <c r="IH100" s="274"/>
      <c r="II100" s="274"/>
      <c r="IJ100" s="274"/>
      <c r="IK100" s="274"/>
      <c r="IL100" s="274"/>
      <c r="IM100" s="274"/>
      <c r="IN100" s="274"/>
      <c r="IO100" s="274"/>
      <c r="IP100" s="274"/>
      <c r="IQ100" s="274"/>
      <c r="IR100" s="274"/>
      <c r="IS100" s="274"/>
      <c r="IT100" s="274"/>
      <c r="IU100" s="274"/>
      <c r="IV100" s="274"/>
    </row>
    <row r="101" s="272" customFormat="1" spans="2:256">
      <c r="B101" s="126"/>
      <c r="C101" s="293"/>
      <c r="D101" s="127"/>
      <c r="IH101" s="274"/>
      <c r="II101" s="274"/>
      <c r="IJ101" s="274"/>
      <c r="IK101" s="274"/>
      <c r="IL101" s="274"/>
      <c r="IM101" s="274"/>
      <c r="IN101" s="274"/>
      <c r="IO101" s="274"/>
      <c r="IP101" s="274"/>
      <c r="IQ101" s="274"/>
      <c r="IR101" s="274"/>
      <c r="IS101" s="274"/>
      <c r="IT101" s="274"/>
      <c r="IU101" s="274"/>
      <c r="IV101" s="274"/>
    </row>
    <row r="102" s="272" customFormat="1" spans="2:256">
      <c r="B102" s="126"/>
      <c r="C102" s="293"/>
      <c r="D102" s="127"/>
      <c r="IH102" s="274"/>
      <c r="II102" s="274"/>
      <c r="IJ102" s="274"/>
      <c r="IK102" s="274"/>
      <c r="IL102" s="274"/>
      <c r="IM102" s="274"/>
      <c r="IN102" s="274"/>
      <c r="IO102" s="274"/>
      <c r="IP102" s="274"/>
      <c r="IQ102" s="274"/>
      <c r="IR102" s="274"/>
      <c r="IS102" s="274"/>
      <c r="IT102" s="274"/>
      <c r="IU102" s="274"/>
      <c r="IV102" s="274"/>
    </row>
    <row r="103" s="272" customFormat="1" spans="2:256">
      <c r="B103" s="126"/>
      <c r="C103" s="293"/>
      <c r="D103" s="127"/>
      <c r="IH103" s="274"/>
      <c r="II103" s="274"/>
      <c r="IJ103" s="274"/>
      <c r="IK103" s="274"/>
      <c r="IL103" s="274"/>
      <c r="IM103" s="274"/>
      <c r="IN103" s="274"/>
      <c r="IO103" s="274"/>
      <c r="IP103" s="274"/>
      <c r="IQ103" s="274"/>
      <c r="IR103" s="274"/>
      <c r="IS103" s="274"/>
      <c r="IT103" s="274"/>
      <c r="IU103" s="274"/>
      <c r="IV103" s="274"/>
    </row>
    <row r="104" s="272" customFormat="1" spans="2:256">
      <c r="B104" s="126"/>
      <c r="C104" s="293"/>
      <c r="D104" s="127"/>
      <c r="IH104" s="274"/>
      <c r="II104" s="274"/>
      <c r="IJ104" s="274"/>
      <c r="IK104" s="274"/>
      <c r="IL104" s="274"/>
      <c r="IM104" s="274"/>
      <c r="IN104" s="274"/>
      <c r="IO104" s="274"/>
      <c r="IP104" s="274"/>
      <c r="IQ104" s="274"/>
      <c r="IR104" s="274"/>
      <c r="IS104" s="274"/>
      <c r="IT104" s="274"/>
      <c r="IU104" s="274"/>
      <c r="IV104" s="274"/>
    </row>
    <row r="105" s="272" customFormat="1" spans="2:256">
      <c r="B105" s="126"/>
      <c r="C105" s="293"/>
      <c r="D105" s="127"/>
      <c r="IH105" s="274"/>
      <c r="II105" s="274"/>
      <c r="IJ105" s="274"/>
      <c r="IK105" s="274"/>
      <c r="IL105" s="274"/>
      <c r="IM105" s="274"/>
      <c r="IN105" s="274"/>
      <c r="IO105" s="274"/>
      <c r="IP105" s="274"/>
      <c r="IQ105" s="274"/>
      <c r="IR105" s="274"/>
      <c r="IS105" s="274"/>
      <c r="IT105" s="274"/>
      <c r="IU105" s="274"/>
      <c r="IV105" s="274"/>
    </row>
    <row r="106" s="272" customFormat="1" spans="2:256">
      <c r="B106" s="126"/>
      <c r="C106" s="293"/>
      <c r="D106" s="127"/>
      <c r="IH106" s="274"/>
      <c r="II106" s="274"/>
      <c r="IJ106" s="274"/>
      <c r="IK106" s="274"/>
      <c r="IL106" s="274"/>
      <c r="IM106" s="274"/>
      <c r="IN106" s="274"/>
      <c r="IO106" s="274"/>
      <c r="IP106" s="274"/>
      <c r="IQ106" s="274"/>
      <c r="IR106" s="274"/>
      <c r="IS106" s="274"/>
      <c r="IT106" s="274"/>
      <c r="IU106" s="274"/>
      <c r="IV106" s="274"/>
    </row>
    <row r="107" s="272" customFormat="1" spans="2:256">
      <c r="B107" s="126"/>
      <c r="C107" s="293"/>
      <c r="D107" s="127"/>
      <c r="IH107" s="274"/>
      <c r="II107" s="274"/>
      <c r="IJ107" s="274"/>
      <c r="IK107" s="274"/>
      <c r="IL107" s="274"/>
      <c r="IM107" s="274"/>
      <c r="IN107" s="274"/>
      <c r="IO107" s="274"/>
      <c r="IP107" s="274"/>
      <c r="IQ107" s="274"/>
      <c r="IR107" s="274"/>
      <c r="IS107" s="274"/>
      <c r="IT107" s="274"/>
      <c r="IU107" s="274"/>
      <c r="IV107" s="274"/>
    </row>
    <row r="108" s="272" customFormat="1" spans="2:256">
      <c r="B108" s="126"/>
      <c r="C108" s="293"/>
      <c r="D108" s="127"/>
      <c r="IH108" s="274"/>
      <c r="II108" s="274"/>
      <c r="IJ108" s="274"/>
      <c r="IK108" s="274"/>
      <c r="IL108" s="274"/>
      <c r="IM108" s="274"/>
      <c r="IN108" s="274"/>
      <c r="IO108" s="274"/>
      <c r="IP108" s="274"/>
      <c r="IQ108" s="274"/>
      <c r="IR108" s="274"/>
      <c r="IS108" s="274"/>
      <c r="IT108" s="274"/>
      <c r="IU108" s="274"/>
      <c r="IV108" s="274"/>
    </row>
    <row r="109" s="272" customFormat="1" spans="2:256">
      <c r="B109" s="126"/>
      <c r="C109" s="293"/>
      <c r="D109" s="127"/>
      <c r="IH109" s="274"/>
      <c r="II109" s="274"/>
      <c r="IJ109" s="274"/>
      <c r="IK109" s="274"/>
      <c r="IL109" s="274"/>
      <c r="IM109" s="274"/>
      <c r="IN109" s="274"/>
      <c r="IO109" s="274"/>
      <c r="IP109" s="274"/>
      <c r="IQ109" s="274"/>
      <c r="IR109" s="274"/>
      <c r="IS109" s="274"/>
      <c r="IT109" s="274"/>
      <c r="IU109" s="274"/>
      <c r="IV109" s="274"/>
    </row>
    <row r="110" s="272" customFormat="1" spans="2:256">
      <c r="B110" s="126"/>
      <c r="C110" s="293"/>
      <c r="D110" s="127"/>
      <c r="IH110" s="274"/>
      <c r="II110" s="274"/>
      <c r="IJ110" s="274"/>
      <c r="IK110" s="274"/>
      <c r="IL110" s="274"/>
      <c r="IM110" s="274"/>
      <c r="IN110" s="274"/>
      <c r="IO110" s="274"/>
      <c r="IP110" s="274"/>
      <c r="IQ110" s="274"/>
      <c r="IR110" s="274"/>
      <c r="IS110" s="274"/>
      <c r="IT110" s="274"/>
      <c r="IU110" s="274"/>
      <c r="IV110" s="274"/>
    </row>
    <row r="111" s="272" customFormat="1" spans="2:256">
      <c r="B111" s="126"/>
      <c r="C111" s="293"/>
      <c r="D111" s="127"/>
      <c r="IH111" s="274"/>
      <c r="II111" s="274"/>
      <c r="IJ111" s="274"/>
      <c r="IK111" s="274"/>
      <c r="IL111" s="274"/>
      <c r="IM111" s="274"/>
      <c r="IN111" s="274"/>
      <c r="IO111" s="274"/>
      <c r="IP111" s="274"/>
      <c r="IQ111" s="274"/>
      <c r="IR111" s="274"/>
      <c r="IS111" s="274"/>
      <c r="IT111" s="274"/>
      <c r="IU111" s="274"/>
      <c r="IV111" s="274"/>
    </row>
    <row r="112" s="272" customFormat="1" spans="2:256">
      <c r="B112" s="126"/>
      <c r="C112" s="293"/>
      <c r="D112" s="127"/>
      <c r="IH112" s="274"/>
      <c r="II112" s="274"/>
      <c r="IJ112" s="274"/>
      <c r="IK112" s="274"/>
      <c r="IL112" s="274"/>
      <c r="IM112" s="274"/>
      <c r="IN112" s="274"/>
      <c r="IO112" s="274"/>
      <c r="IP112" s="274"/>
      <c r="IQ112" s="274"/>
      <c r="IR112" s="274"/>
      <c r="IS112" s="274"/>
      <c r="IT112" s="274"/>
      <c r="IU112" s="274"/>
      <c r="IV112" s="274"/>
    </row>
    <row r="113" s="272" customFormat="1" spans="2:256">
      <c r="B113" s="126"/>
      <c r="C113" s="293"/>
      <c r="D113" s="127"/>
      <c r="IH113" s="274"/>
      <c r="II113" s="274"/>
      <c r="IJ113" s="274"/>
      <c r="IK113" s="274"/>
      <c r="IL113" s="274"/>
      <c r="IM113" s="274"/>
      <c r="IN113" s="274"/>
      <c r="IO113" s="274"/>
      <c r="IP113" s="274"/>
      <c r="IQ113" s="274"/>
      <c r="IR113" s="274"/>
      <c r="IS113" s="274"/>
      <c r="IT113" s="274"/>
      <c r="IU113" s="274"/>
      <c r="IV113" s="274"/>
    </row>
    <row r="114" s="272" customFormat="1" spans="2:256">
      <c r="B114" s="126"/>
      <c r="C114" s="293"/>
      <c r="D114" s="127"/>
      <c r="IH114" s="274"/>
      <c r="II114" s="274"/>
      <c r="IJ114" s="274"/>
      <c r="IK114" s="274"/>
      <c r="IL114" s="274"/>
      <c r="IM114" s="274"/>
      <c r="IN114" s="274"/>
      <c r="IO114" s="274"/>
      <c r="IP114" s="274"/>
      <c r="IQ114" s="274"/>
      <c r="IR114" s="274"/>
      <c r="IS114" s="274"/>
      <c r="IT114" s="274"/>
      <c r="IU114" s="274"/>
      <c r="IV114" s="274"/>
    </row>
    <row r="115" s="272" customFormat="1" spans="2:256">
      <c r="B115" s="126"/>
      <c r="C115" s="293"/>
      <c r="D115" s="127"/>
      <c r="IH115" s="274"/>
      <c r="II115" s="274"/>
      <c r="IJ115" s="274"/>
      <c r="IK115" s="274"/>
      <c r="IL115" s="274"/>
      <c r="IM115" s="274"/>
      <c r="IN115" s="274"/>
      <c r="IO115" s="274"/>
      <c r="IP115" s="274"/>
      <c r="IQ115" s="274"/>
      <c r="IR115" s="274"/>
      <c r="IS115" s="274"/>
      <c r="IT115" s="274"/>
      <c r="IU115" s="274"/>
      <c r="IV115" s="274"/>
    </row>
    <row r="116" s="272" customFormat="1" spans="2:256">
      <c r="B116" s="126"/>
      <c r="C116" s="293"/>
      <c r="D116" s="127"/>
      <c r="IH116" s="274"/>
      <c r="II116" s="274"/>
      <c r="IJ116" s="274"/>
      <c r="IK116" s="274"/>
      <c r="IL116" s="274"/>
      <c r="IM116" s="274"/>
      <c r="IN116" s="274"/>
      <c r="IO116" s="274"/>
      <c r="IP116" s="274"/>
      <c r="IQ116" s="274"/>
      <c r="IR116" s="274"/>
      <c r="IS116" s="274"/>
      <c r="IT116" s="274"/>
      <c r="IU116" s="274"/>
      <c r="IV116" s="274"/>
    </row>
    <row r="117" s="272" customFormat="1" spans="2:256">
      <c r="B117" s="126"/>
      <c r="C117" s="293"/>
      <c r="D117" s="127"/>
      <c r="IH117" s="274"/>
      <c r="II117" s="274"/>
      <c r="IJ117" s="274"/>
      <c r="IK117" s="274"/>
      <c r="IL117" s="274"/>
      <c r="IM117" s="274"/>
      <c r="IN117" s="274"/>
      <c r="IO117" s="274"/>
      <c r="IP117" s="274"/>
      <c r="IQ117" s="274"/>
      <c r="IR117" s="274"/>
      <c r="IS117" s="274"/>
      <c r="IT117" s="274"/>
      <c r="IU117" s="274"/>
      <c r="IV117" s="274"/>
    </row>
    <row r="118" s="272" customFormat="1" spans="2:256">
      <c r="B118" s="126"/>
      <c r="C118" s="293"/>
      <c r="D118" s="127"/>
      <c r="IH118" s="274"/>
      <c r="II118" s="274"/>
      <c r="IJ118" s="274"/>
      <c r="IK118" s="274"/>
      <c r="IL118" s="274"/>
      <c r="IM118" s="274"/>
      <c r="IN118" s="274"/>
      <c r="IO118" s="274"/>
      <c r="IP118" s="274"/>
      <c r="IQ118" s="274"/>
      <c r="IR118" s="274"/>
      <c r="IS118" s="274"/>
      <c r="IT118" s="274"/>
      <c r="IU118" s="274"/>
      <c r="IV118" s="274"/>
    </row>
    <row r="119" s="272" customFormat="1" spans="2:256">
      <c r="B119" s="126"/>
      <c r="C119" s="293"/>
      <c r="D119" s="127"/>
      <c r="IH119" s="274"/>
      <c r="II119" s="274"/>
      <c r="IJ119" s="274"/>
      <c r="IK119" s="274"/>
      <c r="IL119" s="274"/>
      <c r="IM119" s="274"/>
      <c r="IN119" s="274"/>
      <c r="IO119" s="274"/>
      <c r="IP119" s="274"/>
      <c r="IQ119" s="274"/>
      <c r="IR119" s="274"/>
      <c r="IS119" s="274"/>
      <c r="IT119" s="274"/>
      <c r="IU119" s="274"/>
      <c r="IV119" s="274"/>
    </row>
    <row r="120" s="272" customFormat="1" spans="2:256">
      <c r="B120" s="126"/>
      <c r="C120" s="293"/>
      <c r="D120" s="127"/>
      <c r="IH120" s="274"/>
      <c r="II120" s="274"/>
      <c r="IJ120" s="274"/>
      <c r="IK120" s="274"/>
      <c r="IL120" s="274"/>
      <c r="IM120" s="274"/>
      <c r="IN120" s="274"/>
      <c r="IO120" s="274"/>
      <c r="IP120" s="274"/>
      <c r="IQ120" s="274"/>
      <c r="IR120" s="274"/>
      <c r="IS120" s="274"/>
      <c r="IT120" s="274"/>
      <c r="IU120" s="274"/>
      <c r="IV120" s="274"/>
    </row>
    <row r="121" s="272" customFormat="1" spans="2:256">
      <c r="B121" s="126"/>
      <c r="C121" s="293"/>
      <c r="D121" s="127"/>
      <c r="IH121" s="274"/>
      <c r="II121" s="274"/>
      <c r="IJ121" s="274"/>
      <c r="IK121" s="274"/>
      <c r="IL121" s="274"/>
      <c r="IM121" s="274"/>
      <c r="IN121" s="274"/>
      <c r="IO121" s="274"/>
      <c r="IP121" s="274"/>
      <c r="IQ121" s="274"/>
      <c r="IR121" s="274"/>
      <c r="IS121" s="274"/>
      <c r="IT121" s="274"/>
      <c r="IU121" s="274"/>
      <c r="IV121" s="274"/>
    </row>
    <row r="122" s="272" customFormat="1" spans="2:256">
      <c r="B122" s="126"/>
      <c r="C122" s="293"/>
      <c r="D122" s="127"/>
      <c r="IH122" s="274"/>
      <c r="II122" s="274"/>
      <c r="IJ122" s="274"/>
      <c r="IK122" s="274"/>
      <c r="IL122" s="274"/>
      <c r="IM122" s="274"/>
      <c r="IN122" s="274"/>
      <c r="IO122" s="274"/>
      <c r="IP122" s="274"/>
      <c r="IQ122" s="274"/>
      <c r="IR122" s="274"/>
      <c r="IS122" s="274"/>
      <c r="IT122" s="274"/>
      <c r="IU122" s="274"/>
      <c r="IV122" s="274"/>
    </row>
    <row r="123" s="272" customFormat="1" spans="2:256">
      <c r="B123" s="126"/>
      <c r="C123" s="293"/>
      <c r="D123" s="127"/>
      <c r="IH123" s="274"/>
      <c r="II123" s="274"/>
      <c r="IJ123" s="274"/>
      <c r="IK123" s="274"/>
      <c r="IL123" s="274"/>
      <c r="IM123" s="274"/>
      <c r="IN123" s="274"/>
      <c r="IO123" s="274"/>
      <c r="IP123" s="274"/>
      <c r="IQ123" s="274"/>
      <c r="IR123" s="274"/>
      <c r="IS123" s="274"/>
      <c r="IT123" s="274"/>
      <c r="IU123" s="274"/>
      <c r="IV123" s="274"/>
    </row>
    <row r="124" s="272" customFormat="1" spans="2:256">
      <c r="B124" s="126"/>
      <c r="C124" s="293"/>
      <c r="D124" s="127"/>
      <c r="IH124" s="274"/>
      <c r="II124" s="274"/>
      <c r="IJ124" s="274"/>
      <c r="IK124" s="274"/>
      <c r="IL124" s="274"/>
      <c r="IM124" s="274"/>
      <c r="IN124" s="274"/>
      <c r="IO124" s="274"/>
      <c r="IP124" s="274"/>
      <c r="IQ124" s="274"/>
      <c r="IR124" s="274"/>
      <c r="IS124" s="274"/>
      <c r="IT124" s="274"/>
      <c r="IU124" s="274"/>
      <c r="IV124" s="274"/>
    </row>
    <row r="125" s="272" customFormat="1" spans="2:256">
      <c r="B125" s="126"/>
      <c r="C125" s="293"/>
      <c r="D125" s="127"/>
      <c r="IH125" s="274"/>
      <c r="II125" s="274"/>
      <c r="IJ125" s="274"/>
      <c r="IK125" s="274"/>
      <c r="IL125" s="274"/>
      <c r="IM125" s="274"/>
      <c r="IN125" s="274"/>
      <c r="IO125" s="274"/>
      <c r="IP125" s="274"/>
      <c r="IQ125" s="274"/>
      <c r="IR125" s="274"/>
      <c r="IS125" s="274"/>
      <c r="IT125" s="274"/>
      <c r="IU125" s="274"/>
      <c r="IV125" s="274"/>
    </row>
    <row r="126" s="272" customFormat="1" spans="2:256">
      <c r="B126" s="126"/>
      <c r="C126" s="293"/>
      <c r="D126" s="127"/>
      <c r="IH126" s="274"/>
      <c r="II126" s="274"/>
      <c r="IJ126" s="274"/>
      <c r="IK126" s="274"/>
      <c r="IL126" s="274"/>
      <c r="IM126" s="274"/>
      <c r="IN126" s="274"/>
      <c r="IO126" s="274"/>
      <c r="IP126" s="274"/>
      <c r="IQ126" s="274"/>
      <c r="IR126" s="274"/>
      <c r="IS126" s="274"/>
      <c r="IT126" s="274"/>
      <c r="IU126" s="274"/>
      <c r="IV126" s="274"/>
    </row>
    <row r="127" s="272" customFormat="1" spans="2:256">
      <c r="B127" s="126"/>
      <c r="C127" s="293"/>
      <c r="D127" s="127"/>
      <c r="IH127" s="274"/>
      <c r="II127" s="274"/>
      <c r="IJ127" s="274"/>
      <c r="IK127" s="274"/>
      <c r="IL127" s="274"/>
      <c r="IM127" s="274"/>
      <c r="IN127" s="274"/>
      <c r="IO127" s="274"/>
      <c r="IP127" s="274"/>
      <c r="IQ127" s="274"/>
      <c r="IR127" s="274"/>
      <c r="IS127" s="274"/>
      <c r="IT127" s="274"/>
      <c r="IU127" s="274"/>
      <c r="IV127" s="274"/>
    </row>
    <row r="128" s="272" customFormat="1" spans="2:256">
      <c r="B128" s="126"/>
      <c r="C128" s="293"/>
      <c r="D128" s="127"/>
      <c r="IH128" s="274"/>
      <c r="II128" s="274"/>
      <c r="IJ128" s="274"/>
      <c r="IK128" s="274"/>
      <c r="IL128" s="274"/>
      <c r="IM128" s="274"/>
      <c r="IN128" s="274"/>
      <c r="IO128" s="274"/>
      <c r="IP128" s="274"/>
      <c r="IQ128" s="274"/>
      <c r="IR128" s="274"/>
      <c r="IS128" s="274"/>
      <c r="IT128" s="274"/>
      <c r="IU128" s="274"/>
      <c r="IV128" s="274"/>
    </row>
    <row r="129" s="272" customFormat="1" spans="2:256">
      <c r="B129" s="126"/>
      <c r="C129" s="293"/>
      <c r="D129" s="127"/>
      <c r="IH129" s="274"/>
      <c r="II129" s="274"/>
      <c r="IJ129" s="274"/>
      <c r="IK129" s="274"/>
      <c r="IL129" s="274"/>
      <c r="IM129" s="274"/>
      <c r="IN129" s="274"/>
      <c r="IO129" s="274"/>
      <c r="IP129" s="274"/>
      <c r="IQ129" s="274"/>
      <c r="IR129" s="274"/>
      <c r="IS129" s="274"/>
      <c r="IT129" s="274"/>
      <c r="IU129" s="274"/>
      <c r="IV129" s="274"/>
    </row>
    <row r="130" s="272" customFormat="1" spans="2:256">
      <c r="B130" s="126"/>
      <c r="C130" s="293"/>
      <c r="D130" s="127"/>
      <c r="IH130" s="274"/>
      <c r="II130" s="274"/>
      <c r="IJ130" s="274"/>
      <c r="IK130" s="274"/>
      <c r="IL130" s="274"/>
      <c r="IM130" s="274"/>
      <c r="IN130" s="274"/>
      <c r="IO130" s="274"/>
      <c r="IP130" s="274"/>
      <c r="IQ130" s="274"/>
      <c r="IR130" s="274"/>
      <c r="IS130" s="274"/>
      <c r="IT130" s="274"/>
      <c r="IU130" s="274"/>
      <c r="IV130" s="274"/>
    </row>
    <row r="131" s="272" customFormat="1" spans="2:256">
      <c r="B131" s="126"/>
      <c r="C131" s="293"/>
      <c r="D131" s="127"/>
      <c r="IH131" s="274"/>
      <c r="II131" s="274"/>
      <c r="IJ131" s="274"/>
      <c r="IK131" s="274"/>
      <c r="IL131" s="274"/>
      <c r="IM131" s="274"/>
      <c r="IN131" s="274"/>
      <c r="IO131" s="274"/>
      <c r="IP131" s="274"/>
      <c r="IQ131" s="274"/>
      <c r="IR131" s="274"/>
      <c r="IS131" s="274"/>
      <c r="IT131" s="274"/>
      <c r="IU131" s="274"/>
      <c r="IV131" s="274"/>
    </row>
    <row r="132" s="272" customFormat="1" spans="2:256">
      <c r="B132" s="126"/>
      <c r="C132" s="293"/>
      <c r="D132" s="127"/>
      <c r="IH132" s="274"/>
      <c r="II132" s="274"/>
      <c r="IJ132" s="274"/>
      <c r="IK132" s="274"/>
      <c r="IL132" s="274"/>
      <c r="IM132" s="274"/>
      <c r="IN132" s="274"/>
      <c r="IO132" s="274"/>
      <c r="IP132" s="274"/>
      <c r="IQ132" s="274"/>
      <c r="IR132" s="274"/>
      <c r="IS132" s="274"/>
      <c r="IT132" s="274"/>
      <c r="IU132" s="274"/>
      <c r="IV132" s="274"/>
    </row>
    <row r="133" s="272" customFormat="1" spans="2:256">
      <c r="B133" s="126"/>
      <c r="C133" s="293"/>
      <c r="D133" s="127"/>
      <c r="IH133" s="274"/>
      <c r="II133" s="274"/>
      <c r="IJ133" s="274"/>
      <c r="IK133" s="274"/>
      <c r="IL133" s="274"/>
      <c r="IM133" s="274"/>
      <c r="IN133" s="274"/>
      <c r="IO133" s="274"/>
      <c r="IP133" s="274"/>
      <c r="IQ133" s="274"/>
      <c r="IR133" s="274"/>
      <c r="IS133" s="274"/>
      <c r="IT133" s="274"/>
      <c r="IU133" s="274"/>
      <c r="IV133" s="274"/>
    </row>
    <row r="134" s="272" customFormat="1" spans="2:256">
      <c r="B134" s="126"/>
      <c r="C134" s="293"/>
      <c r="D134" s="127"/>
      <c r="IH134" s="274"/>
      <c r="II134" s="274"/>
      <c r="IJ134" s="274"/>
      <c r="IK134" s="274"/>
      <c r="IL134" s="274"/>
      <c r="IM134" s="274"/>
      <c r="IN134" s="274"/>
      <c r="IO134" s="274"/>
      <c r="IP134" s="274"/>
      <c r="IQ134" s="274"/>
      <c r="IR134" s="274"/>
      <c r="IS134" s="274"/>
      <c r="IT134" s="274"/>
      <c r="IU134" s="274"/>
      <c r="IV134" s="274"/>
    </row>
    <row r="135" s="272" customFormat="1" spans="2:256">
      <c r="B135" s="126"/>
      <c r="C135" s="293"/>
      <c r="D135" s="127"/>
      <c r="IH135" s="274"/>
      <c r="II135" s="274"/>
      <c r="IJ135" s="274"/>
      <c r="IK135" s="274"/>
      <c r="IL135" s="274"/>
      <c r="IM135" s="274"/>
      <c r="IN135" s="274"/>
      <c r="IO135" s="274"/>
      <c r="IP135" s="274"/>
      <c r="IQ135" s="274"/>
      <c r="IR135" s="274"/>
      <c r="IS135" s="274"/>
      <c r="IT135" s="274"/>
      <c r="IU135" s="274"/>
      <c r="IV135" s="274"/>
    </row>
    <row r="136" s="272" customFormat="1" spans="2:256">
      <c r="B136" s="126"/>
      <c r="C136" s="293"/>
      <c r="D136" s="127"/>
      <c r="IH136" s="274"/>
      <c r="II136" s="274"/>
      <c r="IJ136" s="274"/>
      <c r="IK136" s="274"/>
      <c r="IL136" s="274"/>
      <c r="IM136" s="274"/>
      <c r="IN136" s="274"/>
      <c r="IO136" s="274"/>
      <c r="IP136" s="274"/>
      <c r="IQ136" s="274"/>
      <c r="IR136" s="274"/>
      <c r="IS136" s="274"/>
      <c r="IT136" s="274"/>
      <c r="IU136" s="274"/>
      <c r="IV136" s="274"/>
    </row>
    <row r="137" s="272" customFormat="1" spans="2:256">
      <c r="B137" s="126"/>
      <c r="C137" s="293"/>
      <c r="D137" s="127"/>
      <c r="IH137" s="274"/>
      <c r="II137" s="274"/>
      <c r="IJ137" s="274"/>
      <c r="IK137" s="274"/>
      <c r="IL137" s="274"/>
      <c r="IM137" s="274"/>
      <c r="IN137" s="274"/>
      <c r="IO137" s="274"/>
      <c r="IP137" s="274"/>
      <c r="IQ137" s="274"/>
      <c r="IR137" s="274"/>
      <c r="IS137" s="274"/>
      <c r="IT137" s="274"/>
      <c r="IU137" s="274"/>
      <c r="IV137" s="274"/>
    </row>
    <row r="138" s="272" customFormat="1" spans="2:256">
      <c r="B138" s="126"/>
      <c r="C138" s="293"/>
      <c r="D138" s="127"/>
      <c r="IH138" s="274"/>
      <c r="II138" s="274"/>
      <c r="IJ138" s="274"/>
      <c r="IK138" s="274"/>
      <c r="IL138" s="274"/>
      <c r="IM138" s="274"/>
      <c r="IN138" s="274"/>
      <c r="IO138" s="274"/>
      <c r="IP138" s="274"/>
      <c r="IQ138" s="274"/>
      <c r="IR138" s="274"/>
      <c r="IS138" s="274"/>
      <c r="IT138" s="274"/>
      <c r="IU138" s="274"/>
      <c r="IV138" s="274"/>
    </row>
    <row r="139" s="272" customFormat="1" spans="2:256">
      <c r="B139" s="126"/>
      <c r="C139" s="293"/>
      <c r="D139" s="127"/>
      <c r="IH139" s="274"/>
      <c r="II139" s="274"/>
      <c r="IJ139" s="274"/>
      <c r="IK139" s="274"/>
      <c r="IL139" s="274"/>
      <c r="IM139" s="274"/>
      <c r="IN139" s="274"/>
      <c r="IO139" s="274"/>
      <c r="IP139" s="274"/>
      <c r="IQ139" s="274"/>
      <c r="IR139" s="274"/>
      <c r="IS139" s="274"/>
      <c r="IT139" s="274"/>
      <c r="IU139" s="274"/>
      <c r="IV139" s="274"/>
    </row>
    <row r="140" s="272" customFormat="1" spans="2:256">
      <c r="B140" s="126"/>
      <c r="C140" s="293"/>
      <c r="D140" s="127"/>
      <c r="IH140" s="274"/>
      <c r="II140" s="274"/>
      <c r="IJ140" s="274"/>
      <c r="IK140" s="274"/>
      <c r="IL140" s="274"/>
      <c r="IM140" s="274"/>
      <c r="IN140" s="274"/>
      <c r="IO140" s="274"/>
      <c r="IP140" s="274"/>
      <c r="IQ140" s="274"/>
      <c r="IR140" s="274"/>
      <c r="IS140" s="274"/>
      <c r="IT140" s="274"/>
      <c r="IU140" s="274"/>
      <c r="IV140" s="274"/>
    </row>
    <row r="141" s="272" customFormat="1" spans="2:256">
      <c r="B141" s="126"/>
      <c r="C141" s="293"/>
      <c r="D141" s="127"/>
      <c r="IH141" s="274"/>
      <c r="II141" s="274"/>
      <c r="IJ141" s="274"/>
      <c r="IK141" s="274"/>
      <c r="IL141" s="274"/>
      <c r="IM141" s="274"/>
      <c r="IN141" s="274"/>
      <c r="IO141" s="274"/>
      <c r="IP141" s="274"/>
      <c r="IQ141" s="274"/>
      <c r="IR141" s="274"/>
      <c r="IS141" s="274"/>
      <c r="IT141" s="274"/>
      <c r="IU141" s="274"/>
      <c r="IV141" s="274"/>
    </row>
    <row r="142" s="272" customFormat="1" spans="2:256">
      <c r="B142" s="126"/>
      <c r="C142" s="293"/>
      <c r="D142" s="127"/>
      <c r="IH142" s="274"/>
      <c r="II142" s="274"/>
      <c r="IJ142" s="274"/>
      <c r="IK142" s="274"/>
      <c r="IL142" s="274"/>
      <c r="IM142" s="274"/>
      <c r="IN142" s="274"/>
      <c r="IO142" s="274"/>
      <c r="IP142" s="274"/>
      <c r="IQ142" s="274"/>
      <c r="IR142" s="274"/>
      <c r="IS142" s="274"/>
      <c r="IT142" s="274"/>
      <c r="IU142" s="274"/>
      <c r="IV142" s="274"/>
    </row>
    <row r="143" s="272" customFormat="1" spans="2:256">
      <c r="B143" s="126"/>
      <c r="C143" s="293"/>
      <c r="D143" s="127"/>
      <c r="IH143" s="274"/>
      <c r="II143" s="274"/>
      <c r="IJ143" s="274"/>
      <c r="IK143" s="274"/>
      <c r="IL143" s="274"/>
      <c r="IM143" s="274"/>
      <c r="IN143" s="274"/>
      <c r="IO143" s="274"/>
      <c r="IP143" s="274"/>
      <c r="IQ143" s="274"/>
      <c r="IR143" s="274"/>
      <c r="IS143" s="274"/>
      <c r="IT143" s="274"/>
      <c r="IU143" s="274"/>
      <c r="IV143" s="274"/>
    </row>
    <row r="144" s="272" customFormat="1" spans="2:256">
      <c r="B144" s="126"/>
      <c r="C144" s="293"/>
      <c r="D144" s="127"/>
      <c r="IH144" s="274"/>
      <c r="II144" s="274"/>
      <c r="IJ144" s="274"/>
      <c r="IK144" s="274"/>
      <c r="IL144" s="274"/>
      <c r="IM144" s="274"/>
      <c r="IN144" s="274"/>
      <c r="IO144" s="274"/>
      <c r="IP144" s="274"/>
      <c r="IQ144" s="274"/>
      <c r="IR144" s="274"/>
      <c r="IS144" s="274"/>
      <c r="IT144" s="274"/>
      <c r="IU144" s="274"/>
      <c r="IV144" s="274"/>
    </row>
    <row r="145" s="272" customFormat="1" spans="2:256">
      <c r="B145" s="126"/>
      <c r="C145" s="293"/>
      <c r="D145" s="127"/>
      <c r="IH145" s="274"/>
      <c r="II145" s="274"/>
      <c r="IJ145" s="274"/>
      <c r="IK145" s="274"/>
      <c r="IL145" s="274"/>
      <c r="IM145" s="274"/>
      <c r="IN145" s="274"/>
      <c r="IO145" s="274"/>
      <c r="IP145" s="274"/>
      <c r="IQ145" s="274"/>
      <c r="IR145" s="274"/>
      <c r="IS145" s="274"/>
      <c r="IT145" s="274"/>
      <c r="IU145" s="274"/>
      <c r="IV145" s="274"/>
    </row>
    <row r="146" s="272" customFormat="1" spans="2:256">
      <c r="B146" s="126"/>
      <c r="C146" s="293"/>
      <c r="D146" s="127"/>
      <c r="IH146" s="274"/>
      <c r="II146" s="274"/>
      <c r="IJ146" s="274"/>
      <c r="IK146" s="274"/>
      <c r="IL146" s="274"/>
      <c r="IM146" s="274"/>
      <c r="IN146" s="274"/>
      <c r="IO146" s="274"/>
      <c r="IP146" s="274"/>
      <c r="IQ146" s="274"/>
      <c r="IR146" s="274"/>
      <c r="IS146" s="274"/>
      <c r="IT146" s="274"/>
      <c r="IU146" s="274"/>
      <c r="IV146" s="274"/>
    </row>
    <row r="147" s="272" customFormat="1" spans="2:256">
      <c r="B147" s="126"/>
      <c r="C147" s="293"/>
      <c r="D147" s="127"/>
      <c r="IH147" s="274"/>
      <c r="II147" s="274"/>
      <c r="IJ147" s="274"/>
      <c r="IK147" s="274"/>
      <c r="IL147" s="274"/>
      <c r="IM147" s="274"/>
      <c r="IN147" s="274"/>
      <c r="IO147" s="274"/>
      <c r="IP147" s="274"/>
      <c r="IQ147" s="274"/>
      <c r="IR147" s="274"/>
      <c r="IS147" s="274"/>
      <c r="IT147" s="274"/>
      <c r="IU147" s="274"/>
      <c r="IV147" s="274"/>
    </row>
    <row r="148" s="272" customFormat="1" spans="2:256">
      <c r="B148" s="126"/>
      <c r="C148" s="293"/>
      <c r="D148" s="127"/>
      <c r="IH148" s="274"/>
      <c r="II148" s="274"/>
      <c r="IJ148" s="274"/>
      <c r="IK148" s="274"/>
      <c r="IL148" s="274"/>
      <c r="IM148" s="274"/>
      <c r="IN148" s="274"/>
      <c r="IO148" s="274"/>
      <c r="IP148" s="274"/>
      <c r="IQ148" s="274"/>
      <c r="IR148" s="274"/>
      <c r="IS148" s="274"/>
      <c r="IT148" s="274"/>
      <c r="IU148" s="274"/>
      <c r="IV148" s="274"/>
    </row>
    <row r="149" s="272" customFormat="1" spans="2:256">
      <c r="B149" s="126"/>
      <c r="C149" s="293"/>
      <c r="D149" s="127"/>
      <c r="IH149" s="274"/>
      <c r="II149" s="274"/>
      <c r="IJ149" s="274"/>
      <c r="IK149" s="274"/>
      <c r="IL149" s="274"/>
      <c r="IM149" s="274"/>
      <c r="IN149" s="274"/>
      <c r="IO149" s="274"/>
      <c r="IP149" s="274"/>
      <c r="IQ149" s="274"/>
      <c r="IR149" s="274"/>
      <c r="IS149" s="274"/>
      <c r="IT149" s="274"/>
      <c r="IU149" s="274"/>
      <c r="IV149" s="274"/>
    </row>
    <row r="150" s="272" customFormat="1" spans="2:256">
      <c r="B150" s="126"/>
      <c r="C150" s="293"/>
      <c r="D150" s="127"/>
      <c r="IH150" s="274"/>
      <c r="II150" s="274"/>
      <c r="IJ150" s="274"/>
      <c r="IK150" s="274"/>
      <c r="IL150" s="274"/>
      <c r="IM150" s="274"/>
      <c r="IN150" s="274"/>
      <c r="IO150" s="274"/>
      <c r="IP150" s="274"/>
      <c r="IQ150" s="274"/>
      <c r="IR150" s="274"/>
      <c r="IS150" s="274"/>
      <c r="IT150" s="274"/>
      <c r="IU150" s="274"/>
      <c r="IV150" s="274"/>
    </row>
    <row r="151" s="272" customFormat="1" spans="2:256">
      <c r="B151" s="126"/>
      <c r="C151" s="293"/>
      <c r="D151" s="127"/>
      <c r="IH151" s="274"/>
      <c r="II151" s="274"/>
      <c r="IJ151" s="274"/>
      <c r="IK151" s="274"/>
      <c r="IL151" s="274"/>
      <c r="IM151" s="274"/>
      <c r="IN151" s="274"/>
      <c r="IO151" s="274"/>
      <c r="IP151" s="274"/>
      <c r="IQ151" s="274"/>
      <c r="IR151" s="274"/>
      <c r="IS151" s="274"/>
      <c r="IT151" s="274"/>
      <c r="IU151" s="274"/>
      <c r="IV151" s="274"/>
    </row>
    <row r="152" s="272" customFormat="1" spans="2:256">
      <c r="B152" s="126"/>
      <c r="C152" s="293"/>
      <c r="D152" s="127"/>
      <c r="IH152" s="274"/>
      <c r="II152" s="274"/>
      <c r="IJ152" s="274"/>
      <c r="IK152" s="274"/>
      <c r="IL152" s="274"/>
      <c r="IM152" s="274"/>
      <c r="IN152" s="274"/>
      <c r="IO152" s="274"/>
      <c r="IP152" s="274"/>
      <c r="IQ152" s="274"/>
      <c r="IR152" s="274"/>
      <c r="IS152" s="274"/>
      <c r="IT152" s="274"/>
      <c r="IU152" s="274"/>
      <c r="IV152" s="274"/>
    </row>
    <row r="153" s="272" customFormat="1" spans="2:256">
      <c r="B153" s="126"/>
      <c r="C153" s="293"/>
      <c r="D153" s="127"/>
      <c r="IH153" s="274"/>
      <c r="II153" s="274"/>
      <c r="IJ153" s="274"/>
      <c r="IK153" s="274"/>
      <c r="IL153" s="274"/>
      <c r="IM153" s="274"/>
      <c r="IN153" s="274"/>
      <c r="IO153" s="274"/>
      <c r="IP153" s="274"/>
      <c r="IQ153" s="274"/>
      <c r="IR153" s="274"/>
      <c r="IS153" s="274"/>
      <c r="IT153" s="274"/>
      <c r="IU153" s="274"/>
      <c r="IV153" s="274"/>
    </row>
    <row r="154" s="272" customFormat="1" spans="2:256">
      <c r="B154" s="126"/>
      <c r="C154" s="293"/>
      <c r="D154" s="127"/>
      <c r="IH154" s="274"/>
      <c r="II154" s="274"/>
      <c r="IJ154" s="274"/>
      <c r="IK154" s="274"/>
      <c r="IL154" s="274"/>
      <c r="IM154" s="274"/>
      <c r="IN154" s="274"/>
      <c r="IO154" s="274"/>
      <c r="IP154" s="274"/>
      <c r="IQ154" s="274"/>
      <c r="IR154" s="274"/>
      <c r="IS154" s="274"/>
      <c r="IT154" s="274"/>
      <c r="IU154" s="274"/>
      <c r="IV154" s="274"/>
    </row>
    <row r="155" s="272" customFormat="1" spans="2:256">
      <c r="B155" s="126"/>
      <c r="C155" s="293"/>
      <c r="D155" s="127"/>
      <c r="IH155" s="274"/>
      <c r="II155" s="274"/>
      <c r="IJ155" s="274"/>
      <c r="IK155" s="274"/>
      <c r="IL155" s="274"/>
      <c r="IM155" s="274"/>
      <c r="IN155" s="274"/>
      <c r="IO155" s="274"/>
      <c r="IP155" s="274"/>
      <c r="IQ155" s="274"/>
      <c r="IR155" s="274"/>
      <c r="IS155" s="274"/>
      <c r="IT155" s="274"/>
      <c r="IU155" s="274"/>
      <c r="IV155" s="274"/>
    </row>
    <row r="156" s="272" customFormat="1" spans="2:256">
      <c r="B156" s="126"/>
      <c r="C156" s="293"/>
      <c r="D156" s="127"/>
      <c r="IH156" s="274"/>
      <c r="II156" s="274"/>
      <c r="IJ156" s="274"/>
      <c r="IK156" s="274"/>
      <c r="IL156" s="274"/>
      <c r="IM156" s="274"/>
      <c r="IN156" s="274"/>
      <c r="IO156" s="274"/>
      <c r="IP156" s="274"/>
      <c r="IQ156" s="274"/>
      <c r="IR156" s="274"/>
      <c r="IS156" s="274"/>
      <c r="IT156" s="274"/>
      <c r="IU156" s="274"/>
      <c r="IV156" s="274"/>
    </row>
    <row r="157" s="272" customFormat="1" spans="2:256">
      <c r="B157" s="126"/>
      <c r="C157" s="293"/>
      <c r="D157" s="127"/>
      <c r="IH157" s="274"/>
      <c r="II157" s="274"/>
      <c r="IJ157" s="274"/>
      <c r="IK157" s="274"/>
      <c r="IL157" s="274"/>
      <c r="IM157" s="274"/>
      <c r="IN157" s="274"/>
      <c r="IO157" s="274"/>
      <c r="IP157" s="274"/>
      <c r="IQ157" s="274"/>
      <c r="IR157" s="274"/>
      <c r="IS157" s="274"/>
      <c r="IT157" s="274"/>
      <c r="IU157" s="274"/>
      <c r="IV157" s="274"/>
    </row>
    <row r="158" s="272" customFormat="1" spans="2:256">
      <c r="B158" s="126"/>
      <c r="C158" s="293"/>
      <c r="D158" s="127"/>
      <c r="IH158" s="274"/>
      <c r="II158" s="274"/>
      <c r="IJ158" s="274"/>
      <c r="IK158" s="274"/>
      <c r="IL158" s="274"/>
      <c r="IM158" s="274"/>
      <c r="IN158" s="274"/>
      <c r="IO158" s="274"/>
      <c r="IP158" s="274"/>
      <c r="IQ158" s="274"/>
      <c r="IR158" s="274"/>
      <c r="IS158" s="274"/>
      <c r="IT158" s="274"/>
      <c r="IU158" s="274"/>
      <c r="IV158" s="274"/>
    </row>
    <row r="159" s="272" customFormat="1" spans="2:256">
      <c r="B159" s="126"/>
      <c r="C159" s="293"/>
      <c r="D159" s="127"/>
      <c r="IH159" s="274"/>
      <c r="II159" s="274"/>
      <c r="IJ159" s="274"/>
      <c r="IK159" s="274"/>
      <c r="IL159" s="274"/>
      <c r="IM159" s="274"/>
      <c r="IN159" s="274"/>
      <c r="IO159" s="274"/>
      <c r="IP159" s="274"/>
      <c r="IQ159" s="274"/>
      <c r="IR159" s="274"/>
      <c r="IS159" s="274"/>
      <c r="IT159" s="274"/>
      <c r="IU159" s="274"/>
      <c r="IV159" s="274"/>
    </row>
    <row r="160" s="272" customFormat="1" spans="2:256">
      <c r="B160" s="126"/>
      <c r="C160" s="293"/>
      <c r="D160" s="127"/>
      <c r="IH160" s="274"/>
      <c r="II160" s="274"/>
      <c r="IJ160" s="274"/>
      <c r="IK160" s="274"/>
      <c r="IL160" s="274"/>
      <c r="IM160" s="274"/>
      <c r="IN160" s="274"/>
      <c r="IO160" s="274"/>
      <c r="IP160" s="274"/>
      <c r="IQ160" s="274"/>
      <c r="IR160" s="274"/>
      <c r="IS160" s="274"/>
      <c r="IT160" s="274"/>
      <c r="IU160" s="274"/>
      <c r="IV160" s="274"/>
    </row>
    <row r="161" s="272" customFormat="1" spans="2:256">
      <c r="B161" s="126"/>
      <c r="C161" s="293"/>
      <c r="D161" s="127"/>
      <c r="IH161" s="274"/>
      <c r="II161" s="274"/>
      <c r="IJ161" s="274"/>
      <c r="IK161" s="274"/>
      <c r="IL161" s="274"/>
      <c r="IM161" s="274"/>
      <c r="IN161" s="274"/>
      <c r="IO161" s="274"/>
      <c r="IP161" s="274"/>
      <c r="IQ161" s="274"/>
      <c r="IR161" s="274"/>
      <c r="IS161" s="274"/>
      <c r="IT161" s="274"/>
      <c r="IU161" s="274"/>
      <c r="IV161" s="274"/>
    </row>
    <row r="162" s="272" customFormat="1" spans="2:256">
      <c r="B162" s="126"/>
      <c r="C162" s="293"/>
      <c r="D162" s="127"/>
      <c r="IH162" s="274"/>
      <c r="II162" s="274"/>
      <c r="IJ162" s="274"/>
      <c r="IK162" s="274"/>
      <c r="IL162" s="274"/>
      <c r="IM162" s="274"/>
      <c r="IN162" s="274"/>
      <c r="IO162" s="274"/>
      <c r="IP162" s="274"/>
      <c r="IQ162" s="274"/>
      <c r="IR162" s="274"/>
      <c r="IS162" s="274"/>
      <c r="IT162" s="274"/>
      <c r="IU162" s="274"/>
      <c r="IV162" s="274"/>
    </row>
    <row r="163" s="272" customFormat="1" spans="2:256">
      <c r="B163" s="126"/>
      <c r="C163" s="293"/>
      <c r="D163" s="127"/>
      <c r="IH163" s="274"/>
      <c r="II163" s="274"/>
      <c r="IJ163" s="274"/>
      <c r="IK163" s="274"/>
      <c r="IL163" s="274"/>
      <c r="IM163" s="274"/>
      <c r="IN163" s="274"/>
      <c r="IO163" s="274"/>
      <c r="IP163" s="274"/>
      <c r="IQ163" s="274"/>
      <c r="IR163" s="274"/>
      <c r="IS163" s="274"/>
      <c r="IT163" s="274"/>
      <c r="IU163" s="274"/>
      <c r="IV163" s="274"/>
    </row>
    <row r="164" s="272" customFormat="1" spans="2:256">
      <c r="B164" s="126"/>
      <c r="C164" s="293"/>
      <c r="D164" s="127"/>
      <c r="IH164" s="274"/>
      <c r="II164" s="274"/>
      <c r="IJ164" s="274"/>
      <c r="IK164" s="274"/>
      <c r="IL164" s="274"/>
      <c r="IM164" s="274"/>
      <c r="IN164" s="274"/>
      <c r="IO164" s="274"/>
      <c r="IP164" s="274"/>
      <c r="IQ164" s="274"/>
      <c r="IR164" s="274"/>
      <c r="IS164" s="274"/>
      <c r="IT164" s="274"/>
      <c r="IU164" s="274"/>
      <c r="IV164" s="274"/>
    </row>
    <row r="165" s="272" customFormat="1" spans="2:256">
      <c r="B165" s="126"/>
      <c r="C165" s="293"/>
      <c r="D165" s="127"/>
      <c r="IH165" s="274"/>
      <c r="II165" s="274"/>
      <c r="IJ165" s="274"/>
      <c r="IK165" s="274"/>
      <c r="IL165" s="274"/>
      <c r="IM165" s="274"/>
      <c r="IN165" s="274"/>
      <c r="IO165" s="274"/>
      <c r="IP165" s="274"/>
      <c r="IQ165" s="274"/>
      <c r="IR165" s="274"/>
      <c r="IS165" s="274"/>
      <c r="IT165" s="274"/>
      <c r="IU165" s="274"/>
      <c r="IV165" s="274"/>
    </row>
    <row r="166" s="272" customFormat="1" spans="2:256">
      <c r="B166" s="126"/>
      <c r="C166" s="293"/>
      <c r="D166" s="127"/>
      <c r="IH166" s="274"/>
      <c r="II166" s="274"/>
      <c r="IJ166" s="274"/>
      <c r="IK166" s="274"/>
      <c r="IL166" s="274"/>
      <c r="IM166" s="274"/>
      <c r="IN166" s="274"/>
      <c r="IO166" s="274"/>
      <c r="IP166" s="274"/>
      <c r="IQ166" s="274"/>
      <c r="IR166" s="274"/>
      <c r="IS166" s="274"/>
      <c r="IT166" s="274"/>
      <c r="IU166" s="274"/>
      <c r="IV166" s="274"/>
    </row>
    <row r="167" s="272" customFormat="1" spans="2:256">
      <c r="B167" s="126"/>
      <c r="C167" s="293"/>
      <c r="D167" s="127"/>
      <c r="IH167" s="274"/>
      <c r="II167" s="274"/>
      <c r="IJ167" s="274"/>
      <c r="IK167" s="274"/>
      <c r="IL167" s="274"/>
      <c r="IM167" s="274"/>
      <c r="IN167" s="274"/>
      <c r="IO167" s="274"/>
      <c r="IP167" s="274"/>
      <c r="IQ167" s="274"/>
      <c r="IR167" s="274"/>
      <c r="IS167" s="274"/>
      <c r="IT167" s="274"/>
      <c r="IU167" s="274"/>
      <c r="IV167" s="274"/>
    </row>
    <row r="168" s="272" customFormat="1" spans="2:256">
      <c r="B168" s="126"/>
      <c r="C168" s="293"/>
      <c r="D168" s="127"/>
      <c r="IH168" s="274"/>
      <c r="II168" s="274"/>
      <c r="IJ168" s="274"/>
      <c r="IK168" s="274"/>
      <c r="IL168" s="274"/>
      <c r="IM168" s="274"/>
      <c r="IN168" s="274"/>
      <c r="IO168" s="274"/>
      <c r="IP168" s="274"/>
      <c r="IQ168" s="274"/>
      <c r="IR168" s="274"/>
      <c r="IS168" s="274"/>
      <c r="IT168" s="274"/>
      <c r="IU168" s="274"/>
      <c r="IV168" s="274"/>
    </row>
    <row r="169" s="272" customFormat="1" spans="2:256">
      <c r="B169" s="126"/>
      <c r="C169" s="293"/>
      <c r="D169" s="127"/>
      <c r="IH169" s="274"/>
      <c r="II169" s="274"/>
      <c r="IJ169" s="274"/>
      <c r="IK169" s="274"/>
      <c r="IL169" s="274"/>
      <c r="IM169" s="274"/>
      <c r="IN169" s="274"/>
      <c r="IO169" s="274"/>
      <c r="IP169" s="274"/>
      <c r="IQ169" s="274"/>
      <c r="IR169" s="274"/>
      <c r="IS169" s="274"/>
      <c r="IT169" s="274"/>
      <c r="IU169" s="274"/>
      <c r="IV169" s="274"/>
    </row>
    <row r="170" s="272" customFormat="1" spans="2:256">
      <c r="B170" s="126"/>
      <c r="C170" s="293"/>
      <c r="D170" s="127"/>
      <c r="IH170" s="274"/>
      <c r="II170" s="274"/>
      <c r="IJ170" s="274"/>
      <c r="IK170" s="274"/>
      <c r="IL170" s="274"/>
      <c r="IM170" s="274"/>
      <c r="IN170" s="274"/>
      <c r="IO170" s="274"/>
      <c r="IP170" s="274"/>
      <c r="IQ170" s="274"/>
      <c r="IR170" s="274"/>
      <c r="IS170" s="274"/>
      <c r="IT170" s="274"/>
      <c r="IU170" s="274"/>
      <c r="IV170" s="274"/>
    </row>
    <row r="171" s="272" customFormat="1" spans="2:256">
      <c r="B171" s="126"/>
      <c r="C171" s="293"/>
      <c r="D171" s="127"/>
      <c r="IH171" s="274"/>
      <c r="II171" s="274"/>
      <c r="IJ171" s="274"/>
      <c r="IK171" s="274"/>
      <c r="IL171" s="274"/>
      <c r="IM171" s="274"/>
      <c r="IN171" s="274"/>
      <c r="IO171" s="274"/>
      <c r="IP171" s="274"/>
      <c r="IQ171" s="274"/>
      <c r="IR171" s="274"/>
      <c r="IS171" s="274"/>
      <c r="IT171" s="274"/>
      <c r="IU171" s="274"/>
      <c r="IV171" s="274"/>
    </row>
    <row r="172" s="272" customFormat="1" spans="2:256">
      <c r="B172" s="126"/>
      <c r="C172" s="293"/>
      <c r="D172" s="127"/>
      <c r="IH172" s="274"/>
      <c r="II172" s="274"/>
      <c r="IJ172" s="274"/>
      <c r="IK172" s="274"/>
      <c r="IL172" s="274"/>
      <c r="IM172" s="274"/>
      <c r="IN172" s="274"/>
      <c r="IO172" s="274"/>
      <c r="IP172" s="274"/>
      <c r="IQ172" s="274"/>
      <c r="IR172" s="274"/>
      <c r="IS172" s="274"/>
      <c r="IT172" s="274"/>
      <c r="IU172" s="274"/>
      <c r="IV172" s="274"/>
    </row>
    <row r="173" s="272" customFormat="1" spans="2:256">
      <c r="B173" s="126"/>
      <c r="C173" s="293"/>
      <c r="D173" s="127"/>
      <c r="IH173" s="274"/>
      <c r="II173" s="274"/>
      <c r="IJ173" s="274"/>
      <c r="IK173" s="274"/>
      <c r="IL173" s="274"/>
      <c r="IM173" s="274"/>
      <c r="IN173" s="274"/>
      <c r="IO173" s="274"/>
      <c r="IP173" s="274"/>
      <c r="IQ173" s="274"/>
      <c r="IR173" s="274"/>
      <c r="IS173" s="274"/>
      <c r="IT173" s="274"/>
      <c r="IU173" s="274"/>
      <c r="IV173" s="274"/>
    </row>
    <row r="174" s="272" customFormat="1" spans="2:256">
      <c r="B174" s="126"/>
      <c r="C174" s="293"/>
      <c r="D174" s="127"/>
      <c r="IH174" s="274"/>
      <c r="II174" s="274"/>
      <c r="IJ174" s="274"/>
      <c r="IK174" s="274"/>
      <c r="IL174" s="274"/>
      <c r="IM174" s="274"/>
      <c r="IN174" s="274"/>
      <c r="IO174" s="274"/>
      <c r="IP174" s="274"/>
      <c r="IQ174" s="274"/>
      <c r="IR174" s="274"/>
      <c r="IS174" s="274"/>
      <c r="IT174" s="274"/>
      <c r="IU174" s="274"/>
      <c r="IV174" s="274"/>
    </row>
    <row r="175" s="272" customFormat="1" spans="2:256">
      <c r="B175" s="126"/>
      <c r="C175" s="293"/>
      <c r="D175" s="127"/>
      <c r="IH175" s="274"/>
      <c r="II175" s="274"/>
      <c r="IJ175" s="274"/>
      <c r="IK175" s="274"/>
      <c r="IL175" s="274"/>
      <c r="IM175" s="274"/>
      <c r="IN175" s="274"/>
      <c r="IO175" s="274"/>
      <c r="IP175" s="274"/>
      <c r="IQ175" s="274"/>
      <c r="IR175" s="274"/>
      <c r="IS175" s="274"/>
      <c r="IT175" s="274"/>
      <c r="IU175" s="274"/>
      <c r="IV175" s="274"/>
    </row>
    <row r="176" s="272" customFormat="1" spans="2:256">
      <c r="B176" s="126"/>
      <c r="C176" s="293"/>
      <c r="D176" s="127"/>
      <c r="IH176" s="274"/>
      <c r="II176" s="274"/>
      <c r="IJ176" s="274"/>
      <c r="IK176" s="274"/>
      <c r="IL176" s="274"/>
      <c r="IM176" s="274"/>
      <c r="IN176" s="274"/>
      <c r="IO176" s="274"/>
      <c r="IP176" s="274"/>
      <c r="IQ176" s="274"/>
      <c r="IR176" s="274"/>
      <c r="IS176" s="274"/>
      <c r="IT176" s="274"/>
      <c r="IU176" s="274"/>
      <c r="IV176" s="274"/>
    </row>
    <row r="177" s="272" customFormat="1" spans="2:256">
      <c r="B177" s="126"/>
      <c r="C177" s="293"/>
      <c r="D177" s="127"/>
      <c r="IH177" s="274"/>
      <c r="II177" s="274"/>
      <c r="IJ177" s="274"/>
      <c r="IK177" s="274"/>
      <c r="IL177" s="274"/>
      <c r="IM177" s="274"/>
      <c r="IN177" s="274"/>
      <c r="IO177" s="274"/>
      <c r="IP177" s="274"/>
      <c r="IQ177" s="274"/>
      <c r="IR177" s="274"/>
      <c r="IS177" s="274"/>
      <c r="IT177" s="274"/>
      <c r="IU177" s="274"/>
      <c r="IV177" s="274"/>
    </row>
    <row r="178" s="272" customFormat="1" spans="2:256">
      <c r="B178" s="126"/>
      <c r="C178" s="293"/>
      <c r="D178" s="127"/>
      <c r="IH178" s="274"/>
      <c r="II178" s="274"/>
      <c r="IJ178" s="274"/>
      <c r="IK178" s="274"/>
      <c r="IL178" s="274"/>
      <c r="IM178" s="274"/>
      <c r="IN178" s="274"/>
      <c r="IO178" s="274"/>
      <c r="IP178" s="274"/>
      <c r="IQ178" s="274"/>
      <c r="IR178" s="274"/>
      <c r="IS178" s="274"/>
      <c r="IT178" s="274"/>
      <c r="IU178" s="274"/>
      <c r="IV178" s="274"/>
    </row>
    <row r="179" s="272" customFormat="1" spans="2:256">
      <c r="B179" s="126"/>
      <c r="C179" s="293"/>
      <c r="D179" s="127"/>
      <c r="IH179" s="274"/>
      <c r="II179" s="274"/>
      <c r="IJ179" s="274"/>
      <c r="IK179" s="274"/>
      <c r="IL179" s="274"/>
      <c r="IM179" s="274"/>
      <c r="IN179" s="274"/>
      <c r="IO179" s="274"/>
      <c r="IP179" s="274"/>
      <c r="IQ179" s="274"/>
      <c r="IR179" s="274"/>
      <c r="IS179" s="274"/>
      <c r="IT179" s="274"/>
      <c r="IU179" s="274"/>
      <c r="IV179" s="274"/>
    </row>
    <row r="180" s="272" customFormat="1" spans="2:256">
      <c r="B180" s="126"/>
      <c r="C180" s="293"/>
      <c r="D180" s="127"/>
      <c r="IH180" s="274"/>
      <c r="II180" s="274"/>
      <c r="IJ180" s="274"/>
      <c r="IK180" s="274"/>
      <c r="IL180" s="274"/>
      <c r="IM180" s="274"/>
      <c r="IN180" s="274"/>
      <c r="IO180" s="274"/>
      <c r="IP180" s="274"/>
      <c r="IQ180" s="274"/>
      <c r="IR180" s="274"/>
      <c r="IS180" s="274"/>
      <c r="IT180" s="274"/>
      <c r="IU180" s="274"/>
      <c r="IV180" s="274"/>
    </row>
    <row r="181" s="272" customFormat="1" spans="2:256">
      <c r="B181" s="126"/>
      <c r="C181" s="293"/>
      <c r="D181" s="127"/>
      <c r="IH181" s="274"/>
      <c r="II181" s="274"/>
      <c r="IJ181" s="274"/>
      <c r="IK181" s="274"/>
      <c r="IL181" s="274"/>
      <c r="IM181" s="274"/>
      <c r="IN181" s="274"/>
      <c r="IO181" s="274"/>
      <c r="IP181" s="274"/>
      <c r="IQ181" s="274"/>
      <c r="IR181" s="274"/>
      <c r="IS181" s="274"/>
      <c r="IT181" s="274"/>
      <c r="IU181" s="274"/>
      <c r="IV181" s="274"/>
    </row>
    <row r="182" s="272" customFormat="1" spans="2:256">
      <c r="B182" s="126"/>
      <c r="C182" s="293"/>
      <c r="D182" s="127"/>
      <c r="IH182" s="274"/>
      <c r="II182" s="274"/>
      <c r="IJ182" s="274"/>
      <c r="IK182" s="274"/>
      <c r="IL182" s="274"/>
      <c r="IM182" s="274"/>
      <c r="IN182" s="274"/>
      <c r="IO182" s="274"/>
      <c r="IP182" s="274"/>
      <c r="IQ182" s="274"/>
      <c r="IR182" s="274"/>
      <c r="IS182" s="274"/>
      <c r="IT182" s="274"/>
      <c r="IU182" s="274"/>
      <c r="IV182" s="274"/>
    </row>
    <row r="183" s="272" customFormat="1" spans="2:256">
      <c r="B183" s="126"/>
      <c r="C183" s="293"/>
      <c r="D183" s="127"/>
      <c r="IH183" s="274"/>
      <c r="II183" s="274"/>
      <c r="IJ183" s="274"/>
      <c r="IK183" s="274"/>
      <c r="IL183" s="274"/>
      <c r="IM183" s="274"/>
      <c r="IN183" s="274"/>
      <c r="IO183" s="274"/>
      <c r="IP183" s="274"/>
      <c r="IQ183" s="274"/>
      <c r="IR183" s="274"/>
      <c r="IS183" s="274"/>
      <c r="IT183" s="274"/>
      <c r="IU183" s="274"/>
      <c r="IV183" s="274"/>
    </row>
    <row r="184" s="272" customFormat="1" spans="2:256">
      <c r="B184" s="126"/>
      <c r="C184" s="293"/>
      <c r="D184" s="127"/>
      <c r="IH184" s="274"/>
      <c r="II184" s="274"/>
      <c r="IJ184" s="274"/>
      <c r="IK184" s="274"/>
      <c r="IL184" s="274"/>
      <c r="IM184" s="274"/>
      <c r="IN184" s="274"/>
      <c r="IO184" s="274"/>
      <c r="IP184" s="274"/>
      <c r="IQ184" s="274"/>
      <c r="IR184" s="274"/>
      <c r="IS184" s="274"/>
      <c r="IT184" s="274"/>
      <c r="IU184" s="274"/>
      <c r="IV184" s="274"/>
    </row>
    <row r="185" s="272" customFormat="1" spans="2:256">
      <c r="B185" s="126"/>
      <c r="C185" s="293"/>
      <c r="D185" s="127"/>
      <c r="IH185" s="274"/>
      <c r="II185" s="274"/>
      <c r="IJ185" s="274"/>
      <c r="IK185" s="274"/>
      <c r="IL185" s="274"/>
      <c r="IM185" s="274"/>
      <c r="IN185" s="274"/>
      <c r="IO185" s="274"/>
      <c r="IP185" s="274"/>
      <c r="IQ185" s="274"/>
      <c r="IR185" s="274"/>
      <c r="IS185" s="274"/>
      <c r="IT185" s="274"/>
      <c r="IU185" s="274"/>
      <c r="IV185" s="274"/>
    </row>
    <row r="186" s="272" customFormat="1" spans="2:256">
      <c r="B186" s="126"/>
      <c r="C186" s="293"/>
      <c r="D186" s="127"/>
      <c r="IH186" s="274"/>
      <c r="II186" s="274"/>
      <c r="IJ186" s="274"/>
      <c r="IK186" s="274"/>
      <c r="IL186" s="274"/>
      <c r="IM186" s="274"/>
      <c r="IN186" s="274"/>
      <c r="IO186" s="274"/>
      <c r="IP186" s="274"/>
      <c r="IQ186" s="274"/>
      <c r="IR186" s="274"/>
      <c r="IS186" s="274"/>
      <c r="IT186" s="274"/>
      <c r="IU186" s="274"/>
      <c r="IV186" s="274"/>
    </row>
    <row r="187" s="272" customFormat="1" spans="2:256">
      <c r="B187" s="126"/>
      <c r="C187" s="293"/>
      <c r="D187" s="127"/>
      <c r="IH187" s="274"/>
      <c r="II187" s="274"/>
      <c r="IJ187" s="274"/>
      <c r="IK187" s="274"/>
      <c r="IL187" s="274"/>
      <c r="IM187" s="274"/>
      <c r="IN187" s="274"/>
      <c r="IO187" s="274"/>
      <c r="IP187" s="274"/>
      <c r="IQ187" s="274"/>
      <c r="IR187" s="274"/>
      <c r="IS187" s="274"/>
      <c r="IT187" s="274"/>
      <c r="IU187" s="274"/>
      <c r="IV187" s="274"/>
    </row>
    <row r="188" s="272" customFormat="1" spans="2:256">
      <c r="B188" s="126"/>
      <c r="C188" s="293"/>
      <c r="D188" s="127"/>
      <c r="IH188" s="274"/>
      <c r="II188" s="274"/>
      <c r="IJ188" s="274"/>
      <c r="IK188" s="274"/>
      <c r="IL188" s="274"/>
      <c r="IM188" s="274"/>
      <c r="IN188" s="274"/>
      <c r="IO188" s="274"/>
      <c r="IP188" s="274"/>
      <c r="IQ188" s="274"/>
      <c r="IR188" s="274"/>
      <c r="IS188" s="274"/>
      <c r="IT188" s="274"/>
      <c r="IU188" s="274"/>
      <c r="IV188" s="274"/>
    </row>
    <row r="189" s="272" customFormat="1" spans="2:256">
      <c r="B189" s="126"/>
      <c r="C189" s="293"/>
      <c r="D189" s="127"/>
      <c r="IH189" s="274"/>
      <c r="II189" s="274"/>
      <c r="IJ189" s="274"/>
      <c r="IK189" s="274"/>
      <c r="IL189" s="274"/>
      <c r="IM189" s="274"/>
      <c r="IN189" s="274"/>
      <c r="IO189" s="274"/>
      <c r="IP189" s="274"/>
      <c r="IQ189" s="274"/>
      <c r="IR189" s="274"/>
      <c r="IS189" s="274"/>
      <c r="IT189" s="274"/>
      <c r="IU189" s="274"/>
      <c r="IV189" s="274"/>
    </row>
    <row r="190" s="272" customFormat="1" spans="2:256">
      <c r="B190" s="126"/>
      <c r="C190" s="293"/>
      <c r="D190" s="127"/>
      <c r="IH190" s="274"/>
      <c r="II190" s="274"/>
      <c r="IJ190" s="274"/>
      <c r="IK190" s="274"/>
      <c r="IL190" s="274"/>
      <c r="IM190" s="274"/>
      <c r="IN190" s="274"/>
      <c r="IO190" s="274"/>
      <c r="IP190" s="274"/>
      <c r="IQ190" s="274"/>
      <c r="IR190" s="274"/>
      <c r="IS190" s="274"/>
      <c r="IT190" s="274"/>
      <c r="IU190" s="274"/>
      <c r="IV190" s="274"/>
    </row>
    <row r="191" s="272" customFormat="1" spans="2:256">
      <c r="B191" s="126"/>
      <c r="C191" s="293"/>
      <c r="D191" s="127"/>
      <c r="IH191" s="274"/>
      <c r="II191" s="274"/>
      <c r="IJ191" s="274"/>
      <c r="IK191" s="274"/>
      <c r="IL191" s="274"/>
      <c r="IM191" s="274"/>
      <c r="IN191" s="274"/>
      <c r="IO191" s="274"/>
      <c r="IP191" s="274"/>
      <c r="IQ191" s="274"/>
      <c r="IR191" s="274"/>
      <c r="IS191" s="274"/>
      <c r="IT191" s="274"/>
      <c r="IU191" s="274"/>
      <c r="IV191" s="274"/>
    </row>
  </sheetData>
  <mergeCells count="1">
    <mergeCell ref="A2:D2"/>
  </mergeCells>
  <printOptions horizontalCentered="1"/>
  <pageMargins left="0.59" right="0.59" top="0.79" bottom="0.79" header="0.31" footer="0.31"/>
  <pageSetup paperSize="9" scale="95" fitToHeight="0" orientation="portrait" useFirstPageNumber="1" errors="NA"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76"/>
  <sheetViews>
    <sheetView showZeros="0" view="pageBreakPreview" zoomScaleNormal="100" topLeftCell="A6" workbookViewId="0">
      <selection activeCell="C7" sqref="C7"/>
    </sheetView>
  </sheetViews>
  <sheetFormatPr defaultColWidth="10" defaultRowHeight="14.25"/>
  <cols>
    <col min="1" max="1" width="43.2857142857143" style="272" customWidth="1"/>
    <col min="2" max="2" width="16.4285714285714" style="126" customWidth="1"/>
    <col min="3" max="3" width="16.8380952380952" style="126" customWidth="1"/>
    <col min="4" max="4" width="14.5714285714286" style="127" customWidth="1"/>
    <col min="5" max="242" width="10" style="272"/>
    <col min="243" max="16384" width="10" style="274"/>
  </cols>
  <sheetData>
    <row r="1" s="266" customFormat="1" ht="17.25" customHeight="1" spans="1:256">
      <c r="A1" s="275" t="s">
        <v>1072</v>
      </c>
      <c r="B1" s="276"/>
      <c r="C1" s="276"/>
      <c r="D1" s="277"/>
    </row>
    <row r="2" s="267" customFormat="1" ht="27.75" customHeight="1" spans="1:256">
      <c r="A2" s="278" t="s">
        <v>244</v>
      </c>
      <c r="B2" s="278"/>
      <c r="C2" s="278"/>
      <c r="D2" s="278"/>
    </row>
    <row r="3" s="268" customFormat="1" ht="21.75" customHeight="1" spans="1:256">
      <c r="A3" s="279"/>
      <c r="B3" s="280"/>
      <c r="C3" s="280"/>
      <c r="D3" s="281" t="s">
        <v>294</v>
      </c>
    </row>
    <row r="4" s="269" customFormat="1" ht="27.95" customHeight="1" spans="1:256">
      <c r="A4" s="282" t="s">
        <v>295</v>
      </c>
      <c r="B4" s="136" t="s">
        <v>296</v>
      </c>
      <c r="C4" s="237" t="s">
        <v>297</v>
      </c>
      <c r="D4" s="283" t="s">
        <v>367</v>
      </c>
    </row>
    <row r="5" s="122" customFormat="1" ht="27.95" customHeight="1" spans="1:256">
      <c r="A5" s="239" t="s">
        <v>1073</v>
      </c>
      <c r="B5" s="284">
        <f>B6+B10+B7+B8</f>
        <v>8</v>
      </c>
      <c r="C5" s="284">
        <f>C6+C10+C7+C8</f>
        <v>41</v>
      </c>
      <c r="D5" s="257">
        <f>C5/B5-1</f>
        <v>4.125</v>
      </c>
    </row>
    <row r="6" s="122" customFormat="1" ht="27.95" customHeight="1" spans="1:256">
      <c r="A6" s="239" t="s">
        <v>1074</v>
      </c>
      <c r="B6" s="284">
        <v>8</v>
      </c>
      <c r="C6" s="284">
        <v>41</v>
      </c>
      <c r="D6" s="257">
        <f t="shared" ref="D6:D15" si="0">C6/B6-1</f>
        <v>4.125</v>
      </c>
    </row>
    <row r="7" s="122" customFormat="1" ht="27.95" customHeight="1" spans="1:256">
      <c r="A7" s="239" t="s">
        <v>1075</v>
      </c>
      <c r="B7" s="284"/>
      <c r="C7" s="284"/>
      <c r="D7" s="257"/>
    </row>
    <row r="8" s="196" customFormat="1" ht="27.95" customHeight="1" spans="1:256">
      <c r="A8" s="242" t="s">
        <v>1076</v>
      </c>
      <c r="B8" s="240"/>
      <c r="C8" s="240"/>
      <c r="D8" s="257"/>
    </row>
    <row r="9" s="196" customFormat="1" ht="27.95" customHeight="1" spans="1:256">
      <c r="A9" s="242" t="s">
        <v>1058</v>
      </c>
      <c r="B9" s="240"/>
      <c r="C9" s="240"/>
      <c r="D9" s="257"/>
    </row>
    <row r="10" s="122" customFormat="1" ht="27.95" customHeight="1" spans="1:256">
      <c r="A10" s="239" t="s">
        <v>1077</v>
      </c>
      <c r="B10" s="284"/>
      <c r="C10" s="284"/>
      <c r="D10" s="257"/>
    </row>
    <row r="11" s="270" customFormat="1" ht="27.95" customHeight="1" spans="1:256">
      <c r="A11" s="173" t="s">
        <v>1078</v>
      </c>
      <c r="B11" s="147">
        <f>B5</f>
        <v>8</v>
      </c>
      <c r="C11" s="147">
        <f>C5</f>
        <v>41</v>
      </c>
      <c r="D11" s="262">
        <f t="shared" si="0"/>
        <v>4.125</v>
      </c>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c r="IG11" s="122"/>
      <c r="IH11" s="122"/>
    </row>
    <row r="12" s="271" customFormat="1" ht="27.95" customHeight="1" spans="1:256">
      <c r="A12" s="285" t="s">
        <v>359</v>
      </c>
      <c r="B12" s="286">
        <f>SUM(B13:B14)</f>
        <v>7612</v>
      </c>
      <c r="C12" s="286">
        <f>SUM(C13:C14)</f>
        <v>0</v>
      </c>
      <c r="D12" s="262">
        <f t="shared" si="0"/>
        <v>-1</v>
      </c>
      <c r="II12" s="287"/>
      <c r="IJ12" s="287"/>
      <c r="IK12" s="287"/>
      <c r="IL12" s="287"/>
      <c r="IM12" s="287"/>
      <c r="IN12" s="287"/>
      <c r="IO12" s="287"/>
      <c r="IP12" s="287"/>
      <c r="IQ12" s="287"/>
      <c r="IR12" s="287"/>
      <c r="IS12" s="287"/>
      <c r="IT12" s="287"/>
      <c r="IU12" s="287"/>
      <c r="IV12" s="287"/>
    </row>
    <row r="13" s="272" customFormat="1" ht="27.95" customHeight="1" spans="1:256">
      <c r="A13" s="239" t="s">
        <v>1032</v>
      </c>
      <c r="B13" s="288">
        <v>7590</v>
      </c>
      <c r="C13" s="288"/>
      <c r="D13" s="257"/>
      <c r="II13" s="274"/>
      <c r="IJ13" s="274"/>
      <c r="IK13" s="274"/>
      <c r="IL13" s="274"/>
      <c r="IM13" s="274"/>
      <c r="IN13" s="274"/>
      <c r="IO13" s="274"/>
      <c r="IP13" s="274"/>
      <c r="IQ13" s="274"/>
      <c r="IR13" s="274"/>
      <c r="IS13" s="274"/>
      <c r="IT13" s="274"/>
      <c r="IU13" s="274"/>
      <c r="IV13" s="274"/>
    </row>
    <row r="14" s="273" customFormat="1" ht="27.95" customHeight="1" spans="1:256">
      <c r="A14" s="239" t="s">
        <v>1079</v>
      </c>
      <c r="B14" s="288">
        <v>22</v>
      </c>
      <c r="C14" s="288"/>
      <c r="D14" s="257">
        <f t="shared" si="0"/>
        <v>-1</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c r="GV14" s="289"/>
      <c r="GW14" s="289"/>
      <c r="GX14" s="289"/>
      <c r="GY14" s="289"/>
      <c r="GZ14" s="289"/>
      <c r="HA14" s="289"/>
      <c r="HB14" s="289"/>
      <c r="HC14" s="289"/>
      <c r="HD14" s="289"/>
      <c r="HE14" s="289"/>
      <c r="HF14" s="289"/>
      <c r="HG14" s="289"/>
      <c r="HH14" s="289"/>
      <c r="HI14" s="289"/>
      <c r="HJ14" s="289"/>
      <c r="HK14" s="289"/>
      <c r="HL14" s="289"/>
      <c r="HM14" s="289"/>
      <c r="HN14" s="289"/>
      <c r="HO14" s="289"/>
      <c r="HP14" s="289"/>
      <c r="HQ14" s="289"/>
      <c r="HR14" s="289"/>
      <c r="HS14" s="289"/>
      <c r="HT14" s="289"/>
      <c r="HU14" s="289"/>
      <c r="HV14" s="289"/>
      <c r="HW14" s="289"/>
      <c r="HX14" s="289"/>
      <c r="HY14" s="289"/>
      <c r="HZ14" s="289"/>
      <c r="IA14" s="289"/>
      <c r="IB14" s="289"/>
      <c r="IC14" s="289"/>
      <c r="ID14" s="289"/>
      <c r="IE14" s="289"/>
      <c r="IF14" s="289"/>
      <c r="IG14" s="289"/>
      <c r="IH14" s="289"/>
    </row>
    <row r="15" s="273" customFormat="1" ht="27.95" customHeight="1" spans="1:256">
      <c r="A15" s="290" t="s">
        <v>365</v>
      </c>
      <c r="B15" s="286">
        <f>B12+B11</f>
        <v>7620</v>
      </c>
      <c r="C15" s="286">
        <f>C12+C11</f>
        <v>41</v>
      </c>
      <c r="D15" s="262">
        <f t="shared" si="0"/>
        <v>-0.994619422572179</v>
      </c>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c r="GV15" s="289"/>
      <c r="GW15" s="289"/>
      <c r="GX15" s="289"/>
      <c r="GY15" s="289"/>
      <c r="GZ15" s="289"/>
      <c r="HA15" s="289"/>
      <c r="HB15" s="289"/>
      <c r="HC15" s="289"/>
      <c r="HD15" s="289"/>
      <c r="HE15" s="289"/>
      <c r="HF15" s="289"/>
      <c r="HG15" s="289"/>
      <c r="HH15" s="289"/>
      <c r="HI15" s="289"/>
      <c r="HJ15" s="289"/>
      <c r="HK15" s="289"/>
      <c r="HL15" s="289"/>
      <c r="HM15" s="289"/>
      <c r="HN15" s="289"/>
      <c r="HO15" s="289"/>
      <c r="HP15" s="289"/>
      <c r="HQ15" s="289"/>
      <c r="HR15" s="289"/>
      <c r="HS15" s="289"/>
      <c r="HT15" s="289"/>
      <c r="HU15" s="289"/>
      <c r="HV15" s="289"/>
      <c r="HW15" s="289"/>
      <c r="HX15" s="289"/>
      <c r="HY15" s="289"/>
      <c r="HZ15" s="289"/>
      <c r="IA15" s="289"/>
      <c r="IB15" s="289"/>
      <c r="IC15" s="289"/>
      <c r="ID15" s="289"/>
      <c r="IE15" s="289"/>
      <c r="IF15" s="289"/>
      <c r="IG15" s="289"/>
      <c r="IH15" s="289"/>
    </row>
    <row r="16" s="272" customFormat="1" spans="1:256">
      <c r="B16" s="126"/>
      <c r="C16" s="126"/>
      <c r="D16" s="127"/>
      <c r="II16" s="274"/>
      <c r="IJ16" s="274"/>
      <c r="IK16" s="274"/>
      <c r="IL16" s="274"/>
      <c r="IM16" s="274"/>
      <c r="IN16" s="274"/>
      <c r="IO16" s="274"/>
      <c r="IP16" s="274"/>
      <c r="IQ16" s="274"/>
      <c r="IR16" s="274"/>
      <c r="IS16" s="274"/>
      <c r="IT16" s="274"/>
      <c r="IU16" s="274"/>
      <c r="IV16" s="274"/>
    </row>
    <row r="17" s="272" customFormat="1" spans="2:256">
      <c r="B17" s="126"/>
      <c r="C17" s="126"/>
      <c r="D17" s="127"/>
      <c r="II17" s="274"/>
      <c r="IJ17" s="274"/>
      <c r="IK17" s="274"/>
      <c r="IL17" s="274"/>
      <c r="IM17" s="274"/>
      <c r="IN17" s="274"/>
      <c r="IO17" s="274"/>
      <c r="IP17" s="274"/>
      <c r="IQ17" s="274"/>
      <c r="IR17" s="274"/>
      <c r="IS17" s="274"/>
      <c r="IT17" s="274"/>
      <c r="IU17" s="274"/>
      <c r="IV17" s="274"/>
    </row>
    <row r="18" s="272" customFormat="1" spans="2:256">
      <c r="B18" s="126"/>
      <c r="C18" s="126"/>
      <c r="D18" s="127"/>
      <c r="II18" s="274"/>
      <c r="IJ18" s="274"/>
      <c r="IK18" s="274"/>
      <c r="IL18" s="274"/>
      <c r="IM18" s="274"/>
      <c r="IN18" s="274"/>
      <c r="IO18" s="274"/>
      <c r="IP18" s="274"/>
      <c r="IQ18" s="274"/>
      <c r="IR18" s="274"/>
      <c r="IS18" s="274"/>
      <c r="IT18" s="274"/>
      <c r="IU18" s="274"/>
      <c r="IV18" s="274"/>
    </row>
    <row r="19" s="272" customFormat="1" spans="2:256">
      <c r="B19" s="126"/>
      <c r="C19" s="126"/>
      <c r="D19" s="127"/>
      <c r="II19" s="274"/>
      <c r="IJ19" s="274"/>
      <c r="IK19" s="274"/>
      <c r="IL19" s="274"/>
      <c r="IM19" s="274"/>
      <c r="IN19" s="274"/>
      <c r="IO19" s="274"/>
      <c r="IP19" s="274"/>
      <c r="IQ19" s="274"/>
      <c r="IR19" s="274"/>
      <c r="IS19" s="274"/>
      <c r="IT19" s="274"/>
      <c r="IU19" s="274"/>
      <c r="IV19" s="274"/>
    </row>
    <row r="20" s="272" customFormat="1" spans="2:256">
      <c r="B20" s="126"/>
      <c r="C20" s="126"/>
      <c r="D20" s="127"/>
      <c r="II20" s="274"/>
      <c r="IJ20" s="274"/>
      <c r="IK20" s="274"/>
      <c r="IL20" s="274"/>
      <c r="IM20" s="274"/>
      <c r="IN20" s="274"/>
      <c r="IO20" s="274"/>
      <c r="IP20" s="274"/>
      <c r="IQ20" s="274"/>
      <c r="IR20" s="274"/>
      <c r="IS20" s="274"/>
      <c r="IT20" s="274"/>
      <c r="IU20" s="274"/>
      <c r="IV20" s="274"/>
    </row>
    <row r="21" s="272" customFormat="1" spans="2:256">
      <c r="B21" s="126"/>
      <c r="C21" s="126"/>
      <c r="D21" s="127"/>
      <c r="II21" s="274"/>
      <c r="IJ21" s="274"/>
      <c r="IK21" s="274"/>
      <c r="IL21" s="274"/>
      <c r="IM21" s="274"/>
      <c r="IN21" s="274"/>
      <c r="IO21" s="274"/>
      <c r="IP21" s="274"/>
      <c r="IQ21" s="274"/>
      <c r="IR21" s="274"/>
      <c r="IS21" s="274"/>
      <c r="IT21" s="274"/>
      <c r="IU21" s="274"/>
      <c r="IV21" s="274"/>
    </row>
    <row r="22" s="272" customFormat="1" spans="2:256">
      <c r="B22" s="126"/>
      <c r="C22" s="126"/>
      <c r="D22" s="127"/>
      <c r="II22" s="274"/>
      <c r="IJ22" s="274"/>
      <c r="IK22" s="274"/>
      <c r="IL22" s="274"/>
      <c r="IM22" s="274"/>
      <c r="IN22" s="274"/>
      <c r="IO22" s="274"/>
      <c r="IP22" s="274"/>
      <c r="IQ22" s="274"/>
      <c r="IR22" s="274"/>
      <c r="IS22" s="274"/>
      <c r="IT22" s="274"/>
      <c r="IU22" s="274"/>
      <c r="IV22" s="274"/>
    </row>
    <row r="23" s="272" customFormat="1" spans="2:256">
      <c r="B23" s="126"/>
      <c r="C23" s="126"/>
      <c r="D23" s="127"/>
      <c r="II23" s="274"/>
      <c r="IJ23" s="274"/>
      <c r="IK23" s="274"/>
      <c r="IL23" s="274"/>
      <c r="IM23" s="274"/>
      <c r="IN23" s="274"/>
      <c r="IO23" s="274"/>
      <c r="IP23" s="274"/>
      <c r="IQ23" s="274"/>
      <c r="IR23" s="274"/>
      <c r="IS23" s="274"/>
      <c r="IT23" s="274"/>
      <c r="IU23" s="274"/>
      <c r="IV23" s="274"/>
    </row>
    <row r="24" s="272" customFormat="1" spans="2:256">
      <c r="B24" s="126"/>
      <c r="C24" s="126"/>
      <c r="D24" s="127"/>
      <c r="II24" s="274"/>
      <c r="IJ24" s="274"/>
      <c r="IK24" s="274"/>
      <c r="IL24" s="274"/>
      <c r="IM24" s="274"/>
      <c r="IN24" s="274"/>
      <c r="IO24" s="274"/>
      <c r="IP24" s="274"/>
      <c r="IQ24" s="274"/>
      <c r="IR24" s="274"/>
      <c r="IS24" s="274"/>
      <c r="IT24" s="274"/>
      <c r="IU24" s="274"/>
      <c r="IV24" s="274"/>
    </row>
    <row r="25" s="272" customFormat="1" spans="2:256">
      <c r="B25" s="126"/>
      <c r="C25" s="126"/>
      <c r="D25" s="127"/>
      <c r="II25" s="274"/>
      <c r="IJ25" s="274"/>
      <c r="IK25" s="274"/>
      <c r="IL25" s="274"/>
      <c r="IM25" s="274"/>
      <c r="IN25" s="274"/>
      <c r="IO25" s="274"/>
      <c r="IP25" s="274"/>
      <c r="IQ25" s="274"/>
      <c r="IR25" s="274"/>
      <c r="IS25" s="274"/>
      <c r="IT25" s="274"/>
      <c r="IU25" s="274"/>
      <c r="IV25" s="274"/>
    </row>
    <row r="26" s="272" customFormat="1" spans="2:256">
      <c r="B26" s="126"/>
      <c r="C26" s="126"/>
      <c r="D26" s="127"/>
      <c r="II26" s="274"/>
      <c r="IJ26" s="274"/>
      <c r="IK26" s="274"/>
      <c r="IL26" s="274"/>
      <c r="IM26" s="274"/>
      <c r="IN26" s="274"/>
      <c r="IO26" s="274"/>
      <c r="IP26" s="274"/>
      <c r="IQ26" s="274"/>
      <c r="IR26" s="274"/>
      <c r="IS26" s="274"/>
      <c r="IT26" s="274"/>
      <c r="IU26" s="274"/>
      <c r="IV26" s="274"/>
    </row>
    <row r="27" s="272" customFormat="1" spans="2:256">
      <c r="B27" s="126"/>
      <c r="C27" s="126"/>
      <c r="D27" s="127"/>
      <c r="II27" s="274"/>
      <c r="IJ27" s="274"/>
      <c r="IK27" s="274"/>
      <c r="IL27" s="274"/>
      <c r="IM27" s="274"/>
      <c r="IN27" s="274"/>
      <c r="IO27" s="274"/>
      <c r="IP27" s="274"/>
      <c r="IQ27" s="274"/>
      <c r="IR27" s="274"/>
      <c r="IS27" s="274"/>
      <c r="IT27" s="274"/>
      <c r="IU27" s="274"/>
      <c r="IV27" s="274"/>
    </row>
    <row r="28" s="272" customFormat="1" spans="2:256">
      <c r="B28" s="126"/>
      <c r="C28" s="126"/>
      <c r="D28" s="127"/>
      <c r="II28" s="274"/>
      <c r="IJ28" s="274"/>
      <c r="IK28" s="274"/>
      <c r="IL28" s="274"/>
      <c r="IM28" s="274"/>
      <c r="IN28" s="274"/>
      <c r="IO28" s="274"/>
      <c r="IP28" s="274"/>
      <c r="IQ28" s="274"/>
      <c r="IR28" s="274"/>
      <c r="IS28" s="274"/>
      <c r="IT28" s="274"/>
      <c r="IU28" s="274"/>
      <c r="IV28" s="274"/>
    </row>
    <row r="29" s="272" customFormat="1" spans="2:256">
      <c r="B29" s="126"/>
      <c r="C29" s="126"/>
      <c r="D29" s="127"/>
      <c r="II29" s="274"/>
      <c r="IJ29" s="274"/>
      <c r="IK29" s="274"/>
      <c r="IL29" s="274"/>
      <c r="IM29" s="274"/>
      <c r="IN29" s="274"/>
      <c r="IO29" s="274"/>
      <c r="IP29" s="274"/>
      <c r="IQ29" s="274"/>
      <c r="IR29" s="274"/>
      <c r="IS29" s="274"/>
      <c r="IT29" s="274"/>
      <c r="IU29" s="274"/>
      <c r="IV29" s="274"/>
    </row>
    <row r="30" s="272" customFormat="1" spans="2:256">
      <c r="B30" s="126"/>
      <c r="C30" s="126"/>
      <c r="D30" s="127"/>
      <c r="II30" s="274"/>
      <c r="IJ30" s="274"/>
      <c r="IK30" s="274"/>
      <c r="IL30" s="274"/>
      <c r="IM30" s="274"/>
      <c r="IN30" s="274"/>
      <c r="IO30" s="274"/>
      <c r="IP30" s="274"/>
      <c r="IQ30" s="274"/>
      <c r="IR30" s="274"/>
      <c r="IS30" s="274"/>
      <c r="IT30" s="274"/>
      <c r="IU30" s="274"/>
      <c r="IV30" s="274"/>
    </row>
    <row r="31" s="272" customFormat="1" spans="2:256">
      <c r="B31" s="126"/>
      <c r="C31" s="126"/>
      <c r="D31" s="127"/>
      <c r="II31" s="274"/>
      <c r="IJ31" s="274"/>
      <c r="IK31" s="274"/>
      <c r="IL31" s="274"/>
      <c r="IM31" s="274"/>
      <c r="IN31" s="274"/>
      <c r="IO31" s="274"/>
      <c r="IP31" s="274"/>
      <c r="IQ31" s="274"/>
      <c r="IR31" s="274"/>
      <c r="IS31" s="274"/>
      <c r="IT31" s="274"/>
      <c r="IU31" s="274"/>
      <c r="IV31" s="274"/>
    </row>
    <row r="32" s="272" customFormat="1" spans="2:256">
      <c r="B32" s="126"/>
      <c r="C32" s="126"/>
      <c r="D32" s="127"/>
      <c r="II32" s="274"/>
      <c r="IJ32" s="274"/>
      <c r="IK32" s="274"/>
      <c r="IL32" s="274"/>
      <c r="IM32" s="274"/>
      <c r="IN32" s="274"/>
      <c r="IO32" s="274"/>
      <c r="IP32" s="274"/>
      <c r="IQ32" s="274"/>
      <c r="IR32" s="274"/>
      <c r="IS32" s="274"/>
      <c r="IT32" s="274"/>
      <c r="IU32" s="274"/>
      <c r="IV32" s="274"/>
    </row>
    <row r="33" s="272" customFormat="1" spans="2:256">
      <c r="B33" s="126"/>
      <c r="C33" s="126"/>
      <c r="D33" s="127"/>
      <c r="II33" s="274"/>
      <c r="IJ33" s="274"/>
      <c r="IK33" s="274"/>
      <c r="IL33" s="274"/>
      <c r="IM33" s="274"/>
      <c r="IN33" s="274"/>
      <c r="IO33" s="274"/>
      <c r="IP33" s="274"/>
      <c r="IQ33" s="274"/>
      <c r="IR33" s="274"/>
      <c r="IS33" s="274"/>
      <c r="IT33" s="274"/>
      <c r="IU33" s="274"/>
      <c r="IV33" s="274"/>
    </row>
    <row r="34" s="272" customFormat="1" spans="2:256">
      <c r="B34" s="126"/>
      <c r="C34" s="126"/>
      <c r="D34" s="127"/>
      <c r="II34" s="274"/>
      <c r="IJ34" s="274"/>
      <c r="IK34" s="274"/>
      <c r="IL34" s="274"/>
      <c r="IM34" s="274"/>
      <c r="IN34" s="274"/>
      <c r="IO34" s="274"/>
      <c r="IP34" s="274"/>
      <c r="IQ34" s="274"/>
      <c r="IR34" s="274"/>
      <c r="IS34" s="274"/>
      <c r="IT34" s="274"/>
      <c r="IU34" s="274"/>
      <c r="IV34" s="274"/>
    </row>
    <row r="35" s="272" customFormat="1" spans="2:256">
      <c r="B35" s="126"/>
      <c r="C35" s="126"/>
      <c r="D35" s="127"/>
      <c r="II35" s="274"/>
      <c r="IJ35" s="274"/>
      <c r="IK35" s="274"/>
      <c r="IL35" s="274"/>
      <c r="IM35" s="274"/>
      <c r="IN35" s="274"/>
      <c r="IO35" s="274"/>
      <c r="IP35" s="274"/>
      <c r="IQ35" s="274"/>
      <c r="IR35" s="274"/>
      <c r="IS35" s="274"/>
      <c r="IT35" s="274"/>
      <c r="IU35" s="274"/>
      <c r="IV35" s="274"/>
    </row>
    <row r="36" s="272" customFormat="1" spans="2:256">
      <c r="B36" s="126"/>
      <c r="C36" s="126"/>
      <c r="D36" s="127"/>
      <c r="II36" s="274"/>
      <c r="IJ36" s="274"/>
      <c r="IK36" s="274"/>
      <c r="IL36" s="274"/>
      <c r="IM36" s="274"/>
      <c r="IN36" s="274"/>
      <c r="IO36" s="274"/>
      <c r="IP36" s="274"/>
      <c r="IQ36" s="274"/>
      <c r="IR36" s="274"/>
      <c r="IS36" s="274"/>
      <c r="IT36" s="274"/>
      <c r="IU36" s="274"/>
      <c r="IV36" s="274"/>
    </row>
    <row r="37" s="272" customFormat="1" spans="2:256">
      <c r="B37" s="126"/>
      <c r="C37" s="126"/>
      <c r="D37" s="127"/>
      <c r="II37" s="274"/>
      <c r="IJ37" s="274"/>
      <c r="IK37" s="274"/>
      <c r="IL37" s="274"/>
      <c r="IM37" s="274"/>
      <c r="IN37" s="274"/>
      <c r="IO37" s="274"/>
      <c r="IP37" s="274"/>
      <c r="IQ37" s="274"/>
      <c r="IR37" s="274"/>
      <c r="IS37" s="274"/>
      <c r="IT37" s="274"/>
      <c r="IU37" s="274"/>
      <c r="IV37" s="274"/>
    </row>
    <row r="38" s="272" customFormat="1" spans="2:256">
      <c r="B38" s="126"/>
      <c r="C38" s="126"/>
      <c r="D38" s="127"/>
      <c r="II38" s="274"/>
      <c r="IJ38" s="274"/>
      <c r="IK38" s="274"/>
      <c r="IL38" s="274"/>
      <c r="IM38" s="274"/>
      <c r="IN38" s="274"/>
      <c r="IO38" s="274"/>
      <c r="IP38" s="274"/>
      <c r="IQ38" s="274"/>
      <c r="IR38" s="274"/>
      <c r="IS38" s="274"/>
      <c r="IT38" s="274"/>
      <c r="IU38" s="274"/>
      <c r="IV38" s="274"/>
    </row>
    <row r="39" s="272" customFormat="1" spans="2:256">
      <c r="B39" s="126"/>
      <c r="C39" s="126"/>
      <c r="D39" s="127"/>
      <c r="II39" s="274"/>
      <c r="IJ39" s="274"/>
      <c r="IK39" s="274"/>
      <c r="IL39" s="274"/>
      <c r="IM39" s="274"/>
      <c r="IN39" s="274"/>
      <c r="IO39" s="274"/>
      <c r="IP39" s="274"/>
      <c r="IQ39" s="274"/>
      <c r="IR39" s="274"/>
      <c r="IS39" s="274"/>
      <c r="IT39" s="274"/>
      <c r="IU39" s="274"/>
      <c r="IV39" s="274"/>
    </row>
    <row r="40" s="272" customFormat="1" spans="2:256">
      <c r="B40" s="126"/>
      <c r="C40" s="126"/>
      <c r="D40" s="127"/>
      <c r="II40" s="274"/>
      <c r="IJ40" s="274"/>
      <c r="IK40" s="274"/>
      <c r="IL40" s="274"/>
      <c r="IM40" s="274"/>
      <c r="IN40" s="274"/>
      <c r="IO40" s="274"/>
      <c r="IP40" s="274"/>
      <c r="IQ40" s="274"/>
      <c r="IR40" s="274"/>
      <c r="IS40" s="274"/>
      <c r="IT40" s="274"/>
      <c r="IU40" s="274"/>
      <c r="IV40" s="274"/>
    </row>
    <row r="41" s="272" customFormat="1" spans="2:256">
      <c r="B41" s="126"/>
      <c r="C41" s="126"/>
      <c r="D41" s="127"/>
      <c r="II41" s="274"/>
      <c r="IJ41" s="274"/>
      <c r="IK41" s="274"/>
      <c r="IL41" s="274"/>
      <c r="IM41" s="274"/>
      <c r="IN41" s="274"/>
      <c r="IO41" s="274"/>
      <c r="IP41" s="274"/>
      <c r="IQ41" s="274"/>
      <c r="IR41" s="274"/>
      <c r="IS41" s="274"/>
      <c r="IT41" s="274"/>
      <c r="IU41" s="274"/>
      <c r="IV41" s="274"/>
    </row>
    <row r="42" s="272" customFormat="1" spans="2:256">
      <c r="B42" s="126"/>
      <c r="C42" s="126"/>
      <c r="D42" s="127"/>
      <c r="II42" s="274"/>
      <c r="IJ42" s="274"/>
      <c r="IK42" s="274"/>
      <c r="IL42" s="274"/>
      <c r="IM42" s="274"/>
      <c r="IN42" s="274"/>
      <c r="IO42" s="274"/>
      <c r="IP42" s="274"/>
      <c r="IQ42" s="274"/>
      <c r="IR42" s="274"/>
      <c r="IS42" s="274"/>
      <c r="IT42" s="274"/>
      <c r="IU42" s="274"/>
      <c r="IV42" s="274"/>
    </row>
    <row r="43" s="272" customFormat="1" spans="2:256">
      <c r="B43" s="126"/>
      <c r="C43" s="126"/>
      <c r="D43" s="127"/>
      <c r="II43" s="274"/>
      <c r="IJ43" s="274"/>
      <c r="IK43" s="274"/>
      <c r="IL43" s="274"/>
      <c r="IM43" s="274"/>
      <c r="IN43" s="274"/>
      <c r="IO43" s="274"/>
      <c r="IP43" s="274"/>
      <c r="IQ43" s="274"/>
      <c r="IR43" s="274"/>
      <c r="IS43" s="274"/>
      <c r="IT43" s="274"/>
      <c r="IU43" s="274"/>
      <c r="IV43" s="274"/>
    </row>
    <row r="44" s="272" customFormat="1" spans="2:256">
      <c r="B44" s="126"/>
      <c r="C44" s="126"/>
      <c r="D44" s="127"/>
      <c r="II44" s="274"/>
      <c r="IJ44" s="274"/>
      <c r="IK44" s="274"/>
      <c r="IL44" s="274"/>
      <c r="IM44" s="274"/>
      <c r="IN44" s="274"/>
      <c r="IO44" s="274"/>
      <c r="IP44" s="274"/>
      <c r="IQ44" s="274"/>
      <c r="IR44" s="274"/>
      <c r="IS44" s="274"/>
      <c r="IT44" s="274"/>
      <c r="IU44" s="274"/>
      <c r="IV44" s="274"/>
    </row>
    <row r="45" s="272" customFormat="1" spans="2:256">
      <c r="B45" s="126"/>
      <c r="C45" s="126"/>
      <c r="D45" s="127"/>
      <c r="II45" s="274"/>
      <c r="IJ45" s="274"/>
      <c r="IK45" s="274"/>
      <c r="IL45" s="274"/>
      <c r="IM45" s="274"/>
      <c r="IN45" s="274"/>
      <c r="IO45" s="274"/>
      <c r="IP45" s="274"/>
      <c r="IQ45" s="274"/>
      <c r="IR45" s="274"/>
      <c r="IS45" s="274"/>
      <c r="IT45" s="274"/>
      <c r="IU45" s="274"/>
      <c r="IV45" s="274"/>
    </row>
    <row r="46" s="272" customFormat="1" spans="2:256">
      <c r="B46" s="126"/>
      <c r="C46" s="126"/>
      <c r="D46" s="127"/>
      <c r="II46" s="274"/>
      <c r="IJ46" s="274"/>
      <c r="IK46" s="274"/>
      <c r="IL46" s="274"/>
      <c r="IM46" s="274"/>
      <c r="IN46" s="274"/>
      <c r="IO46" s="274"/>
      <c r="IP46" s="274"/>
      <c r="IQ46" s="274"/>
      <c r="IR46" s="274"/>
      <c r="IS46" s="274"/>
      <c r="IT46" s="274"/>
      <c r="IU46" s="274"/>
      <c r="IV46" s="274"/>
    </row>
    <row r="47" s="272" customFormat="1" spans="2:256">
      <c r="B47" s="126"/>
      <c r="C47" s="126"/>
      <c r="D47" s="127"/>
      <c r="II47" s="274"/>
      <c r="IJ47" s="274"/>
      <c r="IK47" s="274"/>
      <c r="IL47" s="274"/>
      <c r="IM47" s="274"/>
      <c r="IN47" s="274"/>
      <c r="IO47" s="274"/>
      <c r="IP47" s="274"/>
      <c r="IQ47" s="274"/>
      <c r="IR47" s="274"/>
      <c r="IS47" s="274"/>
      <c r="IT47" s="274"/>
      <c r="IU47" s="274"/>
      <c r="IV47" s="274"/>
    </row>
    <row r="48" s="272" customFormat="1" spans="2:256">
      <c r="B48" s="126"/>
      <c r="C48" s="126"/>
      <c r="D48" s="127"/>
      <c r="II48" s="274"/>
      <c r="IJ48" s="274"/>
      <c r="IK48" s="274"/>
      <c r="IL48" s="274"/>
      <c r="IM48" s="274"/>
      <c r="IN48" s="274"/>
      <c r="IO48" s="274"/>
      <c r="IP48" s="274"/>
      <c r="IQ48" s="274"/>
      <c r="IR48" s="274"/>
      <c r="IS48" s="274"/>
      <c r="IT48" s="274"/>
      <c r="IU48" s="274"/>
      <c r="IV48" s="274"/>
    </row>
    <row r="49" s="272" customFormat="1" spans="2:256">
      <c r="B49" s="126"/>
      <c r="C49" s="126"/>
      <c r="D49" s="127"/>
      <c r="II49" s="274"/>
      <c r="IJ49" s="274"/>
      <c r="IK49" s="274"/>
      <c r="IL49" s="274"/>
      <c r="IM49" s="274"/>
      <c r="IN49" s="274"/>
      <c r="IO49" s="274"/>
      <c r="IP49" s="274"/>
      <c r="IQ49" s="274"/>
      <c r="IR49" s="274"/>
      <c r="IS49" s="274"/>
      <c r="IT49" s="274"/>
      <c r="IU49" s="274"/>
      <c r="IV49" s="274"/>
    </row>
    <row r="50" s="272" customFormat="1" spans="2:256">
      <c r="B50" s="126"/>
      <c r="C50" s="126"/>
      <c r="D50" s="127"/>
      <c r="II50" s="274"/>
      <c r="IJ50" s="274"/>
      <c r="IK50" s="274"/>
      <c r="IL50" s="274"/>
      <c r="IM50" s="274"/>
      <c r="IN50" s="274"/>
      <c r="IO50" s="274"/>
      <c r="IP50" s="274"/>
      <c r="IQ50" s="274"/>
      <c r="IR50" s="274"/>
      <c r="IS50" s="274"/>
      <c r="IT50" s="274"/>
      <c r="IU50" s="274"/>
      <c r="IV50" s="274"/>
    </row>
    <row r="51" s="272" customFormat="1" spans="2:256">
      <c r="B51" s="126"/>
      <c r="C51" s="126"/>
      <c r="D51" s="127"/>
      <c r="II51" s="274"/>
      <c r="IJ51" s="274"/>
      <c r="IK51" s="274"/>
      <c r="IL51" s="274"/>
      <c r="IM51" s="274"/>
      <c r="IN51" s="274"/>
      <c r="IO51" s="274"/>
      <c r="IP51" s="274"/>
      <c r="IQ51" s="274"/>
      <c r="IR51" s="274"/>
      <c r="IS51" s="274"/>
      <c r="IT51" s="274"/>
      <c r="IU51" s="274"/>
      <c r="IV51" s="274"/>
    </row>
    <row r="52" s="272" customFormat="1" spans="2:256">
      <c r="B52" s="126"/>
      <c r="C52" s="126"/>
      <c r="D52" s="127"/>
      <c r="II52" s="274"/>
      <c r="IJ52" s="274"/>
      <c r="IK52" s="274"/>
      <c r="IL52" s="274"/>
      <c r="IM52" s="274"/>
      <c r="IN52" s="274"/>
      <c r="IO52" s="274"/>
      <c r="IP52" s="274"/>
      <c r="IQ52" s="274"/>
      <c r="IR52" s="274"/>
      <c r="IS52" s="274"/>
      <c r="IT52" s="274"/>
      <c r="IU52" s="274"/>
      <c r="IV52" s="274"/>
    </row>
    <row r="53" s="272" customFormat="1" spans="2:256">
      <c r="B53" s="126"/>
      <c r="C53" s="126"/>
      <c r="D53" s="127"/>
      <c r="II53" s="274"/>
      <c r="IJ53" s="274"/>
      <c r="IK53" s="274"/>
      <c r="IL53" s="274"/>
      <c r="IM53" s="274"/>
      <c r="IN53" s="274"/>
      <c r="IO53" s="274"/>
      <c r="IP53" s="274"/>
      <c r="IQ53" s="274"/>
      <c r="IR53" s="274"/>
      <c r="IS53" s="274"/>
      <c r="IT53" s="274"/>
      <c r="IU53" s="274"/>
      <c r="IV53" s="274"/>
    </row>
    <row r="54" s="272" customFormat="1" spans="2:256">
      <c r="B54" s="126"/>
      <c r="C54" s="126"/>
      <c r="D54" s="127"/>
      <c r="II54" s="274"/>
      <c r="IJ54" s="274"/>
      <c r="IK54" s="274"/>
      <c r="IL54" s="274"/>
      <c r="IM54" s="274"/>
      <c r="IN54" s="274"/>
      <c r="IO54" s="274"/>
      <c r="IP54" s="274"/>
      <c r="IQ54" s="274"/>
      <c r="IR54" s="274"/>
      <c r="IS54" s="274"/>
      <c r="IT54" s="274"/>
      <c r="IU54" s="274"/>
      <c r="IV54" s="274"/>
    </row>
    <row r="55" s="272" customFormat="1" spans="2:256">
      <c r="B55" s="126"/>
      <c r="C55" s="126"/>
      <c r="D55" s="127"/>
      <c r="II55" s="274"/>
      <c r="IJ55" s="274"/>
      <c r="IK55" s="274"/>
      <c r="IL55" s="274"/>
      <c r="IM55" s="274"/>
      <c r="IN55" s="274"/>
      <c r="IO55" s="274"/>
      <c r="IP55" s="274"/>
      <c r="IQ55" s="274"/>
      <c r="IR55" s="274"/>
      <c r="IS55" s="274"/>
      <c r="IT55" s="274"/>
      <c r="IU55" s="274"/>
      <c r="IV55" s="274"/>
    </row>
    <row r="56" s="272" customFormat="1" spans="2:256">
      <c r="B56" s="126"/>
      <c r="C56" s="126"/>
      <c r="D56" s="127"/>
      <c r="II56" s="274"/>
      <c r="IJ56" s="274"/>
      <c r="IK56" s="274"/>
      <c r="IL56" s="274"/>
      <c r="IM56" s="274"/>
      <c r="IN56" s="274"/>
      <c r="IO56" s="274"/>
      <c r="IP56" s="274"/>
      <c r="IQ56" s="274"/>
      <c r="IR56" s="274"/>
      <c r="IS56" s="274"/>
      <c r="IT56" s="274"/>
      <c r="IU56" s="274"/>
      <c r="IV56" s="274"/>
    </row>
    <row r="57" s="272" customFormat="1" spans="2:256">
      <c r="B57" s="126"/>
      <c r="C57" s="126"/>
      <c r="D57" s="127"/>
      <c r="II57" s="274"/>
      <c r="IJ57" s="274"/>
      <c r="IK57" s="274"/>
      <c r="IL57" s="274"/>
      <c r="IM57" s="274"/>
      <c r="IN57" s="274"/>
      <c r="IO57" s="274"/>
      <c r="IP57" s="274"/>
      <c r="IQ57" s="274"/>
      <c r="IR57" s="274"/>
      <c r="IS57" s="274"/>
      <c r="IT57" s="274"/>
      <c r="IU57" s="274"/>
      <c r="IV57" s="274"/>
    </row>
    <row r="58" s="272" customFormat="1" spans="2:256">
      <c r="B58" s="126"/>
      <c r="C58" s="126"/>
      <c r="D58" s="127"/>
      <c r="II58" s="274"/>
      <c r="IJ58" s="274"/>
      <c r="IK58" s="274"/>
      <c r="IL58" s="274"/>
      <c r="IM58" s="274"/>
      <c r="IN58" s="274"/>
      <c r="IO58" s="274"/>
      <c r="IP58" s="274"/>
      <c r="IQ58" s="274"/>
      <c r="IR58" s="274"/>
      <c r="IS58" s="274"/>
      <c r="IT58" s="274"/>
      <c r="IU58" s="274"/>
      <c r="IV58" s="274"/>
    </row>
    <row r="59" s="272" customFormat="1" spans="2:256">
      <c r="B59" s="126"/>
      <c r="C59" s="126"/>
      <c r="D59" s="127"/>
      <c r="II59" s="274"/>
      <c r="IJ59" s="274"/>
      <c r="IK59" s="274"/>
      <c r="IL59" s="274"/>
      <c r="IM59" s="274"/>
      <c r="IN59" s="274"/>
      <c r="IO59" s="274"/>
      <c r="IP59" s="274"/>
      <c r="IQ59" s="274"/>
      <c r="IR59" s="274"/>
      <c r="IS59" s="274"/>
      <c r="IT59" s="274"/>
      <c r="IU59" s="274"/>
      <c r="IV59" s="274"/>
    </row>
    <row r="60" s="272" customFormat="1" spans="2:256">
      <c r="B60" s="126"/>
      <c r="C60" s="126"/>
      <c r="D60" s="127"/>
      <c r="II60" s="274"/>
      <c r="IJ60" s="274"/>
      <c r="IK60" s="274"/>
      <c r="IL60" s="274"/>
      <c r="IM60" s="274"/>
      <c r="IN60" s="274"/>
      <c r="IO60" s="274"/>
      <c r="IP60" s="274"/>
      <c r="IQ60" s="274"/>
      <c r="IR60" s="274"/>
      <c r="IS60" s="274"/>
      <c r="IT60" s="274"/>
      <c r="IU60" s="274"/>
      <c r="IV60" s="274"/>
    </row>
    <row r="61" s="272" customFormat="1" spans="2:256">
      <c r="B61" s="126"/>
      <c r="C61" s="126"/>
      <c r="D61" s="127"/>
      <c r="II61" s="274"/>
      <c r="IJ61" s="274"/>
      <c r="IK61" s="274"/>
      <c r="IL61" s="274"/>
      <c r="IM61" s="274"/>
      <c r="IN61" s="274"/>
      <c r="IO61" s="274"/>
      <c r="IP61" s="274"/>
      <c r="IQ61" s="274"/>
      <c r="IR61" s="274"/>
      <c r="IS61" s="274"/>
      <c r="IT61" s="274"/>
      <c r="IU61" s="274"/>
      <c r="IV61" s="274"/>
    </row>
    <row r="62" s="272" customFormat="1" spans="2:256">
      <c r="B62" s="126"/>
      <c r="C62" s="126"/>
      <c r="D62" s="127"/>
      <c r="II62" s="274"/>
      <c r="IJ62" s="274"/>
      <c r="IK62" s="274"/>
      <c r="IL62" s="274"/>
      <c r="IM62" s="274"/>
      <c r="IN62" s="274"/>
      <c r="IO62" s="274"/>
      <c r="IP62" s="274"/>
      <c r="IQ62" s="274"/>
      <c r="IR62" s="274"/>
      <c r="IS62" s="274"/>
      <c r="IT62" s="274"/>
      <c r="IU62" s="274"/>
      <c r="IV62" s="274"/>
    </row>
    <row r="63" s="272" customFormat="1" spans="2:256">
      <c r="B63" s="126"/>
      <c r="C63" s="126"/>
      <c r="D63" s="127"/>
      <c r="II63" s="274"/>
      <c r="IJ63" s="274"/>
      <c r="IK63" s="274"/>
      <c r="IL63" s="274"/>
      <c r="IM63" s="274"/>
      <c r="IN63" s="274"/>
      <c r="IO63" s="274"/>
      <c r="IP63" s="274"/>
      <c r="IQ63" s="274"/>
      <c r="IR63" s="274"/>
      <c r="IS63" s="274"/>
      <c r="IT63" s="274"/>
      <c r="IU63" s="274"/>
      <c r="IV63" s="274"/>
    </row>
    <row r="64" s="272" customFormat="1" spans="2:256">
      <c r="B64" s="126"/>
      <c r="C64" s="126"/>
      <c r="D64" s="127"/>
      <c r="II64" s="274"/>
      <c r="IJ64" s="274"/>
      <c r="IK64" s="274"/>
      <c r="IL64" s="274"/>
      <c r="IM64" s="274"/>
      <c r="IN64" s="274"/>
      <c r="IO64" s="274"/>
      <c r="IP64" s="274"/>
      <c r="IQ64" s="274"/>
      <c r="IR64" s="274"/>
      <c r="IS64" s="274"/>
      <c r="IT64" s="274"/>
      <c r="IU64" s="274"/>
      <c r="IV64" s="274"/>
    </row>
    <row r="65" s="272" customFormat="1" spans="2:256">
      <c r="B65" s="126"/>
      <c r="C65" s="126"/>
      <c r="D65" s="127"/>
      <c r="II65" s="274"/>
      <c r="IJ65" s="274"/>
      <c r="IK65" s="274"/>
      <c r="IL65" s="274"/>
      <c r="IM65" s="274"/>
      <c r="IN65" s="274"/>
      <c r="IO65" s="274"/>
      <c r="IP65" s="274"/>
      <c r="IQ65" s="274"/>
      <c r="IR65" s="274"/>
      <c r="IS65" s="274"/>
      <c r="IT65" s="274"/>
      <c r="IU65" s="274"/>
      <c r="IV65" s="274"/>
    </row>
    <row r="66" s="272" customFormat="1" spans="2:256">
      <c r="B66" s="126"/>
      <c r="C66" s="126"/>
      <c r="D66" s="127"/>
      <c r="II66" s="274"/>
      <c r="IJ66" s="274"/>
      <c r="IK66" s="274"/>
      <c r="IL66" s="274"/>
      <c r="IM66" s="274"/>
      <c r="IN66" s="274"/>
      <c r="IO66" s="274"/>
      <c r="IP66" s="274"/>
      <c r="IQ66" s="274"/>
      <c r="IR66" s="274"/>
      <c r="IS66" s="274"/>
      <c r="IT66" s="274"/>
      <c r="IU66" s="274"/>
      <c r="IV66" s="274"/>
    </row>
    <row r="67" s="272" customFormat="1" spans="2:256">
      <c r="B67" s="126"/>
      <c r="C67" s="126"/>
      <c r="D67" s="127"/>
      <c r="II67" s="274"/>
      <c r="IJ67" s="274"/>
      <c r="IK67" s="274"/>
      <c r="IL67" s="274"/>
      <c r="IM67" s="274"/>
      <c r="IN67" s="274"/>
      <c r="IO67" s="274"/>
      <c r="IP67" s="274"/>
      <c r="IQ67" s="274"/>
      <c r="IR67" s="274"/>
      <c r="IS67" s="274"/>
      <c r="IT67" s="274"/>
      <c r="IU67" s="274"/>
      <c r="IV67" s="274"/>
    </row>
    <row r="68" s="272" customFormat="1" spans="2:256">
      <c r="B68" s="126"/>
      <c r="C68" s="126"/>
      <c r="D68" s="127"/>
      <c r="II68" s="274"/>
      <c r="IJ68" s="274"/>
      <c r="IK68" s="274"/>
      <c r="IL68" s="274"/>
      <c r="IM68" s="274"/>
      <c r="IN68" s="274"/>
      <c r="IO68" s="274"/>
      <c r="IP68" s="274"/>
      <c r="IQ68" s="274"/>
      <c r="IR68" s="274"/>
      <c r="IS68" s="274"/>
      <c r="IT68" s="274"/>
      <c r="IU68" s="274"/>
      <c r="IV68" s="274"/>
    </row>
    <row r="69" s="272" customFormat="1" spans="2:256">
      <c r="B69" s="126"/>
      <c r="C69" s="126"/>
      <c r="D69" s="127"/>
      <c r="II69" s="274"/>
      <c r="IJ69" s="274"/>
      <c r="IK69" s="274"/>
      <c r="IL69" s="274"/>
      <c r="IM69" s="274"/>
      <c r="IN69" s="274"/>
      <c r="IO69" s="274"/>
      <c r="IP69" s="274"/>
      <c r="IQ69" s="274"/>
      <c r="IR69" s="274"/>
      <c r="IS69" s="274"/>
      <c r="IT69" s="274"/>
      <c r="IU69" s="274"/>
      <c r="IV69" s="274"/>
    </row>
    <row r="70" s="272" customFormat="1" spans="2:256">
      <c r="B70" s="126"/>
      <c r="C70" s="126"/>
      <c r="D70" s="127"/>
      <c r="II70" s="274"/>
      <c r="IJ70" s="274"/>
      <c r="IK70" s="274"/>
      <c r="IL70" s="274"/>
      <c r="IM70" s="274"/>
      <c r="IN70" s="274"/>
      <c r="IO70" s="274"/>
      <c r="IP70" s="274"/>
      <c r="IQ70" s="274"/>
      <c r="IR70" s="274"/>
      <c r="IS70" s="274"/>
      <c r="IT70" s="274"/>
      <c r="IU70" s="274"/>
      <c r="IV70" s="274"/>
    </row>
    <row r="71" s="272" customFormat="1" spans="2:256">
      <c r="B71" s="126"/>
      <c r="C71" s="126"/>
      <c r="D71" s="127"/>
      <c r="II71" s="274"/>
      <c r="IJ71" s="274"/>
      <c r="IK71" s="274"/>
      <c r="IL71" s="274"/>
      <c r="IM71" s="274"/>
      <c r="IN71" s="274"/>
      <c r="IO71" s="274"/>
      <c r="IP71" s="274"/>
      <c r="IQ71" s="274"/>
      <c r="IR71" s="274"/>
      <c r="IS71" s="274"/>
      <c r="IT71" s="274"/>
      <c r="IU71" s="274"/>
      <c r="IV71" s="274"/>
    </row>
    <row r="72" s="272" customFormat="1" spans="2:256">
      <c r="B72" s="126"/>
      <c r="C72" s="126"/>
      <c r="D72" s="127"/>
      <c r="II72" s="274"/>
      <c r="IJ72" s="274"/>
      <c r="IK72" s="274"/>
      <c r="IL72" s="274"/>
      <c r="IM72" s="274"/>
      <c r="IN72" s="274"/>
      <c r="IO72" s="274"/>
      <c r="IP72" s="274"/>
      <c r="IQ72" s="274"/>
      <c r="IR72" s="274"/>
      <c r="IS72" s="274"/>
      <c r="IT72" s="274"/>
      <c r="IU72" s="274"/>
      <c r="IV72" s="274"/>
    </row>
    <row r="73" s="272" customFormat="1" spans="2:256">
      <c r="B73" s="126"/>
      <c r="C73" s="126"/>
      <c r="D73" s="127"/>
      <c r="II73" s="274"/>
      <c r="IJ73" s="274"/>
      <c r="IK73" s="274"/>
      <c r="IL73" s="274"/>
      <c r="IM73" s="274"/>
      <c r="IN73" s="274"/>
      <c r="IO73" s="274"/>
      <c r="IP73" s="274"/>
      <c r="IQ73" s="274"/>
      <c r="IR73" s="274"/>
      <c r="IS73" s="274"/>
      <c r="IT73" s="274"/>
      <c r="IU73" s="274"/>
      <c r="IV73" s="274"/>
    </row>
    <row r="74" s="272" customFormat="1" spans="2:256">
      <c r="B74" s="126"/>
      <c r="C74" s="126"/>
      <c r="D74" s="127"/>
      <c r="II74" s="274"/>
      <c r="IJ74" s="274"/>
      <c r="IK74" s="274"/>
      <c r="IL74" s="274"/>
      <c r="IM74" s="274"/>
      <c r="IN74" s="274"/>
      <c r="IO74" s="274"/>
      <c r="IP74" s="274"/>
      <c r="IQ74" s="274"/>
      <c r="IR74" s="274"/>
      <c r="IS74" s="274"/>
      <c r="IT74" s="274"/>
      <c r="IU74" s="274"/>
      <c r="IV74" s="274"/>
    </row>
    <row r="75" s="272" customFormat="1" spans="2:256">
      <c r="B75" s="126"/>
      <c r="C75" s="126"/>
      <c r="D75" s="127"/>
      <c r="II75" s="274"/>
      <c r="IJ75" s="274"/>
      <c r="IK75" s="274"/>
      <c r="IL75" s="274"/>
      <c r="IM75" s="274"/>
      <c r="IN75" s="274"/>
      <c r="IO75" s="274"/>
      <c r="IP75" s="274"/>
      <c r="IQ75" s="274"/>
      <c r="IR75" s="274"/>
      <c r="IS75" s="274"/>
      <c r="IT75" s="274"/>
      <c r="IU75" s="274"/>
      <c r="IV75" s="274"/>
    </row>
    <row r="76" s="272" customFormat="1" spans="2:256">
      <c r="B76" s="126"/>
      <c r="C76" s="126"/>
      <c r="D76" s="127"/>
      <c r="II76" s="274"/>
      <c r="IJ76" s="274"/>
      <c r="IK76" s="274"/>
      <c r="IL76" s="274"/>
      <c r="IM76" s="274"/>
      <c r="IN76" s="274"/>
      <c r="IO76" s="274"/>
      <c r="IP76" s="274"/>
      <c r="IQ76" s="274"/>
      <c r="IR76" s="274"/>
      <c r="IS76" s="274"/>
      <c r="IT76" s="274"/>
      <c r="IU76" s="274"/>
      <c r="IV76" s="274"/>
    </row>
    <row r="77" s="272" customFormat="1" spans="2:256">
      <c r="B77" s="126"/>
      <c r="C77" s="126"/>
      <c r="D77" s="127"/>
      <c r="II77" s="274"/>
      <c r="IJ77" s="274"/>
      <c r="IK77" s="274"/>
      <c r="IL77" s="274"/>
      <c r="IM77" s="274"/>
      <c r="IN77" s="274"/>
      <c r="IO77" s="274"/>
      <c r="IP77" s="274"/>
      <c r="IQ77" s="274"/>
      <c r="IR77" s="274"/>
      <c r="IS77" s="274"/>
      <c r="IT77" s="274"/>
      <c r="IU77" s="274"/>
      <c r="IV77" s="274"/>
    </row>
    <row r="78" s="272" customFormat="1" spans="2:256">
      <c r="B78" s="126"/>
      <c r="C78" s="126"/>
      <c r="D78" s="127"/>
      <c r="II78" s="274"/>
      <c r="IJ78" s="274"/>
      <c r="IK78" s="274"/>
      <c r="IL78" s="274"/>
      <c r="IM78" s="274"/>
      <c r="IN78" s="274"/>
      <c r="IO78" s="274"/>
      <c r="IP78" s="274"/>
      <c r="IQ78" s="274"/>
      <c r="IR78" s="274"/>
      <c r="IS78" s="274"/>
      <c r="IT78" s="274"/>
      <c r="IU78" s="274"/>
      <c r="IV78" s="274"/>
    </row>
    <row r="79" s="272" customFormat="1" spans="2:256">
      <c r="B79" s="126"/>
      <c r="C79" s="126"/>
      <c r="D79" s="127"/>
      <c r="II79" s="274"/>
      <c r="IJ79" s="274"/>
      <c r="IK79" s="274"/>
      <c r="IL79" s="274"/>
      <c r="IM79" s="274"/>
      <c r="IN79" s="274"/>
      <c r="IO79" s="274"/>
      <c r="IP79" s="274"/>
      <c r="IQ79" s="274"/>
      <c r="IR79" s="274"/>
      <c r="IS79" s="274"/>
      <c r="IT79" s="274"/>
      <c r="IU79" s="274"/>
      <c r="IV79" s="274"/>
    </row>
    <row r="80" s="272" customFormat="1" spans="2:256">
      <c r="B80" s="126"/>
      <c r="C80" s="126"/>
      <c r="D80" s="127"/>
      <c r="II80" s="274"/>
      <c r="IJ80" s="274"/>
      <c r="IK80" s="274"/>
      <c r="IL80" s="274"/>
      <c r="IM80" s="274"/>
      <c r="IN80" s="274"/>
      <c r="IO80" s="274"/>
      <c r="IP80" s="274"/>
      <c r="IQ80" s="274"/>
      <c r="IR80" s="274"/>
      <c r="IS80" s="274"/>
      <c r="IT80" s="274"/>
      <c r="IU80" s="274"/>
      <c r="IV80" s="274"/>
    </row>
    <row r="81" s="272" customFormat="1" spans="2:256">
      <c r="B81" s="126"/>
      <c r="C81" s="126"/>
      <c r="D81" s="127"/>
      <c r="II81" s="274"/>
      <c r="IJ81" s="274"/>
      <c r="IK81" s="274"/>
      <c r="IL81" s="274"/>
      <c r="IM81" s="274"/>
      <c r="IN81" s="274"/>
      <c r="IO81" s="274"/>
      <c r="IP81" s="274"/>
      <c r="IQ81" s="274"/>
      <c r="IR81" s="274"/>
      <c r="IS81" s="274"/>
      <c r="IT81" s="274"/>
      <c r="IU81" s="274"/>
      <c r="IV81" s="274"/>
    </row>
    <row r="82" s="272" customFormat="1" spans="2:256">
      <c r="B82" s="126"/>
      <c r="C82" s="126"/>
      <c r="D82" s="127"/>
      <c r="II82" s="274"/>
      <c r="IJ82" s="274"/>
      <c r="IK82" s="274"/>
      <c r="IL82" s="274"/>
      <c r="IM82" s="274"/>
      <c r="IN82" s="274"/>
      <c r="IO82" s="274"/>
      <c r="IP82" s="274"/>
      <c r="IQ82" s="274"/>
      <c r="IR82" s="274"/>
      <c r="IS82" s="274"/>
      <c r="IT82" s="274"/>
      <c r="IU82" s="274"/>
      <c r="IV82" s="274"/>
    </row>
    <row r="83" s="272" customFormat="1" spans="2:256">
      <c r="B83" s="126"/>
      <c r="C83" s="126"/>
      <c r="D83" s="127"/>
      <c r="II83" s="274"/>
      <c r="IJ83" s="274"/>
      <c r="IK83" s="274"/>
      <c r="IL83" s="274"/>
      <c r="IM83" s="274"/>
      <c r="IN83" s="274"/>
      <c r="IO83" s="274"/>
      <c r="IP83" s="274"/>
      <c r="IQ83" s="274"/>
      <c r="IR83" s="274"/>
      <c r="IS83" s="274"/>
      <c r="IT83" s="274"/>
      <c r="IU83" s="274"/>
      <c r="IV83" s="274"/>
    </row>
    <row r="84" s="272" customFormat="1" spans="2:256">
      <c r="B84" s="126"/>
      <c r="C84" s="126"/>
      <c r="D84" s="127"/>
      <c r="II84" s="274"/>
      <c r="IJ84" s="274"/>
      <c r="IK84" s="274"/>
      <c r="IL84" s="274"/>
      <c r="IM84" s="274"/>
      <c r="IN84" s="274"/>
      <c r="IO84" s="274"/>
      <c r="IP84" s="274"/>
      <c r="IQ84" s="274"/>
      <c r="IR84" s="274"/>
      <c r="IS84" s="274"/>
      <c r="IT84" s="274"/>
      <c r="IU84" s="274"/>
      <c r="IV84" s="274"/>
    </row>
    <row r="85" s="272" customFormat="1" spans="2:256">
      <c r="B85" s="126"/>
      <c r="C85" s="126"/>
      <c r="D85" s="127"/>
      <c r="II85" s="274"/>
      <c r="IJ85" s="274"/>
      <c r="IK85" s="274"/>
      <c r="IL85" s="274"/>
      <c r="IM85" s="274"/>
      <c r="IN85" s="274"/>
      <c r="IO85" s="274"/>
      <c r="IP85" s="274"/>
      <c r="IQ85" s="274"/>
      <c r="IR85" s="274"/>
      <c r="IS85" s="274"/>
      <c r="IT85" s="274"/>
      <c r="IU85" s="274"/>
      <c r="IV85" s="274"/>
    </row>
    <row r="86" s="272" customFormat="1" spans="2:256">
      <c r="B86" s="126"/>
      <c r="C86" s="126"/>
      <c r="D86" s="127"/>
      <c r="II86" s="274"/>
      <c r="IJ86" s="274"/>
      <c r="IK86" s="274"/>
      <c r="IL86" s="274"/>
      <c r="IM86" s="274"/>
      <c r="IN86" s="274"/>
      <c r="IO86" s="274"/>
      <c r="IP86" s="274"/>
      <c r="IQ86" s="274"/>
      <c r="IR86" s="274"/>
      <c r="IS86" s="274"/>
      <c r="IT86" s="274"/>
      <c r="IU86" s="274"/>
      <c r="IV86" s="274"/>
    </row>
    <row r="87" s="272" customFormat="1" spans="2:256">
      <c r="B87" s="126"/>
      <c r="C87" s="126"/>
      <c r="D87" s="127"/>
      <c r="II87" s="274"/>
      <c r="IJ87" s="274"/>
      <c r="IK87" s="274"/>
      <c r="IL87" s="274"/>
      <c r="IM87" s="274"/>
      <c r="IN87" s="274"/>
      <c r="IO87" s="274"/>
      <c r="IP87" s="274"/>
      <c r="IQ87" s="274"/>
      <c r="IR87" s="274"/>
      <c r="IS87" s="274"/>
      <c r="IT87" s="274"/>
      <c r="IU87" s="274"/>
      <c r="IV87" s="274"/>
    </row>
    <row r="88" s="272" customFormat="1" spans="2:256">
      <c r="B88" s="126"/>
      <c r="C88" s="126"/>
      <c r="D88" s="127"/>
      <c r="II88" s="274"/>
      <c r="IJ88" s="274"/>
      <c r="IK88" s="274"/>
      <c r="IL88" s="274"/>
      <c r="IM88" s="274"/>
      <c r="IN88" s="274"/>
      <c r="IO88" s="274"/>
      <c r="IP88" s="274"/>
      <c r="IQ88" s="274"/>
      <c r="IR88" s="274"/>
      <c r="IS88" s="274"/>
      <c r="IT88" s="274"/>
      <c r="IU88" s="274"/>
      <c r="IV88" s="274"/>
    </row>
    <row r="89" s="272" customFormat="1" spans="2:256">
      <c r="B89" s="126"/>
      <c r="C89" s="126"/>
      <c r="D89" s="127"/>
      <c r="II89" s="274"/>
      <c r="IJ89" s="274"/>
      <c r="IK89" s="274"/>
      <c r="IL89" s="274"/>
      <c r="IM89" s="274"/>
      <c r="IN89" s="274"/>
      <c r="IO89" s="274"/>
      <c r="IP89" s="274"/>
      <c r="IQ89" s="274"/>
      <c r="IR89" s="274"/>
      <c r="IS89" s="274"/>
      <c r="IT89" s="274"/>
      <c r="IU89" s="274"/>
      <c r="IV89" s="274"/>
    </row>
    <row r="90" s="272" customFormat="1" spans="2:256">
      <c r="B90" s="126"/>
      <c r="C90" s="126"/>
      <c r="D90" s="127"/>
      <c r="II90" s="274"/>
      <c r="IJ90" s="274"/>
      <c r="IK90" s="274"/>
      <c r="IL90" s="274"/>
      <c r="IM90" s="274"/>
      <c r="IN90" s="274"/>
      <c r="IO90" s="274"/>
      <c r="IP90" s="274"/>
      <c r="IQ90" s="274"/>
      <c r="IR90" s="274"/>
      <c r="IS90" s="274"/>
      <c r="IT90" s="274"/>
      <c r="IU90" s="274"/>
      <c r="IV90" s="274"/>
    </row>
    <row r="91" s="272" customFormat="1" spans="2:256">
      <c r="B91" s="126"/>
      <c r="C91" s="126"/>
      <c r="D91" s="127"/>
      <c r="II91" s="274"/>
      <c r="IJ91" s="274"/>
      <c r="IK91" s="274"/>
      <c r="IL91" s="274"/>
      <c r="IM91" s="274"/>
      <c r="IN91" s="274"/>
      <c r="IO91" s="274"/>
      <c r="IP91" s="274"/>
      <c r="IQ91" s="274"/>
      <c r="IR91" s="274"/>
      <c r="IS91" s="274"/>
      <c r="IT91" s="274"/>
      <c r="IU91" s="274"/>
      <c r="IV91" s="274"/>
    </row>
    <row r="92" s="272" customFormat="1" spans="2:256">
      <c r="B92" s="126"/>
      <c r="C92" s="126"/>
      <c r="D92" s="127"/>
      <c r="II92" s="274"/>
      <c r="IJ92" s="274"/>
      <c r="IK92" s="274"/>
      <c r="IL92" s="274"/>
      <c r="IM92" s="274"/>
      <c r="IN92" s="274"/>
      <c r="IO92" s="274"/>
      <c r="IP92" s="274"/>
      <c r="IQ92" s="274"/>
      <c r="IR92" s="274"/>
      <c r="IS92" s="274"/>
      <c r="IT92" s="274"/>
      <c r="IU92" s="274"/>
      <c r="IV92" s="274"/>
    </row>
    <row r="93" s="272" customFormat="1" spans="2:256">
      <c r="B93" s="126"/>
      <c r="C93" s="126"/>
      <c r="D93" s="127"/>
      <c r="II93" s="274"/>
      <c r="IJ93" s="274"/>
      <c r="IK93" s="274"/>
      <c r="IL93" s="274"/>
      <c r="IM93" s="274"/>
      <c r="IN93" s="274"/>
      <c r="IO93" s="274"/>
      <c r="IP93" s="274"/>
      <c r="IQ93" s="274"/>
      <c r="IR93" s="274"/>
      <c r="IS93" s="274"/>
      <c r="IT93" s="274"/>
      <c r="IU93" s="274"/>
      <c r="IV93" s="274"/>
    </row>
    <row r="94" s="272" customFormat="1" spans="2:256">
      <c r="B94" s="126"/>
      <c r="C94" s="126"/>
      <c r="D94" s="127"/>
      <c r="II94" s="274"/>
      <c r="IJ94" s="274"/>
      <c r="IK94" s="274"/>
      <c r="IL94" s="274"/>
      <c r="IM94" s="274"/>
      <c r="IN94" s="274"/>
      <c r="IO94" s="274"/>
      <c r="IP94" s="274"/>
      <c r="IQ94" s="274"/>
      <c r="IR94" s="274"/>
      <c r="IS94" s="274"/>
      <c r="IT94" s="274"/>
      <c r="IU94" s="274"/>
      <c r="IV94" s="274"/>
    </row>
    <row r="95" s="272" customFormat="1" spans="2:256">
      <c r="B95" s="126"/>
      <c r="C95" s="126"/>
      <c r="D95" s="127"/>
      <c r="II95" s="274"/>
      <c r="IJ95" s="274"/>
      <c r="IK95" s="274"/>
      <c r="IL95" s="274"/>
      <c r="IM95" s="274"/>
      <c r="IN95" s="274"/>
      <c r="IO95" s="274"/>
      <c r="IP95" s="274"/>
      <c r="IQ95" s="274"/>
      <c r="IR95" s="274"/>
      <c r="IS95" s="274"/>
      <c r="IT95" s="274"/>
      <c r="IU95" s="274"/>
      <c r="IV95" s="274"/>
    </row>
    <row r="96" s="272" customFormat="1" spans="2:256">
      <c r="B96" s="126"/>
      <c r="C96" s="126"/>
      <c r="D96" s="127"/>
      <c r="II96" s="274"/>
      <c r="IJ96" s="274"/>
      <c r="IK96" s="274"/>
      <c r="IL96" s="274"/>
      <c r="IM96" s="274"/>
      <c r="IN96" s="274"/>
      <c r="IO96" s="274"/>
      <c r="IP96" s="274"/>
      <c r="IQ96" s="274"/>
      <c r="IR96" s="274"/>
      <c r="IS96" s="274"/>
      <c r="IT96" s="274"/>
      <c r="IU96" s="274"/>
      <c r="IV96" s="274"/>
    </row>
    <row r="97" s="272" customFormat="1" spans="2:256">
      <c r="B97" s="126"/>
      <c r="C97" s="126"/>
      <c r="D97" s="127"/>
      <c r="II97" s="274"/>
      <c r="IJ97" s="274"/>
      <c r="IK97" s="274"/>
      <c r="IL97" s="274"/>
      <c r="IM97" s="274"/>
      <c r="IN97" s="274"/>
      <c r="IO97" s="274"/>
      <c r="IP97" s="274"/>
      <c r="IQ97" s="274"/>
      <c r="IR97" s="274"/>
      <c r="IS97" s="274"/>
      <c r="IT97" s="274"/>
      <c r="IU97" s="274"/>
      <c r="IV97" s="274"/>
    </row>
    <row r="98" s="272" customFormat="1" spans="2:256">
      <c r="B98" s="126"/>
      <c r="C98" s="126"/>
      <c r="D98" s="127"/>
      <c r="II98" s="274"/>
      <c r="IJ98" s="274"/>
      <c r="IK98" s="274"/>
      <c r="IL98" s="274"/>
      <c r="IM98" s="274"/>
      <c r="IN98" s="274"/>
      <c r="IO98" s="274"/>
      <c r="IP98" s="274"/>
      <c r="IQ98" s="274"/>
      <c r="IR98" s="274"/>
      <c r="IS98" s="274"/>
      <c r="IT98" s="274"/>
      <c r="IU98" s="274"/>
      <c r="IV98" s="274"/>
    </row>
    <row r="99" s="272" customFormat="1" spans="2:256">
      <c r="B99" s="126"/>
      <c r="C99" s="126"/>
      <c r="D99" s="127"/>
      <c r="II99" s="274"/>
      <c r="IJ99" s="274"/>
      <c r="IK99" s="274"/>
      <c r="IL99" s="274"/>
      <c r="IM99" s="274"/>
      <c r="IN99" s="274"/>
      <c r="IO99" s="274"/>
      <c r="IP99" s="274"/>
      <c r="IQ99" s="274"/>
      <c r="IR99" s="274"/>
      <c r="IS99" s="274"/>
      <c r="IT99" s="274"/>
      <c r="IU99" s="274"/>
      <c r="IV99" s="274"/>
    </row>
    <row r="100" s="272" customFormat="1" spans="2:256">
      <c r="B100" s="126"/>
      <c r="C100" s="126"/>
      <c r="D100" s="127"/>
      <c r="II100" s="274"/>
      <c r="IJ100" s="274"/>
      <c r="IK100" s="274"/>
      <c r="IL100" s="274"/>
      <c r="IM100" s="274"/>
      <c r="IN100" s="274"/>
      <c r="IO100" s="274"/>
      <c r="IP100" s="274"/>
      <c r="IQ100" s="274"/>
      <c r="IR100" s="274"/>
      <c r="IS100" s="274"/>
      <c r="IT100" s="274"/>
      <c r="IU100" s="274"/>
      <c r="IV100" s="274"/>
    </row>
    <row r="101" s="272" customFormat="1" spans="2:256">
      <c r="B101" s="126"/>
      <c r="C101" s="126"/>
      <c r="D101" s="127"/>
      <c r="II101" s="274"/>
      <c r="IJ101" s="274"/>
      <c r="IK101" s="274"/>
      <c r="IL101" s="274"/>
      <c r="IM101" s="274"/>
      <c r="IN101" s="274"/>
      <c r="IO101" s="274"/>
      <c r="IP101" s="274"/>
      <c r="IQ101" s="274"/>
      <c r="IR101" s="274"/>
      <c r="IS101" s="274"/>
      <c r="IT101" s="274"/>
      <c r="IU101" s="274"/>
      <c r="IV101" s="274"/>
    </row>
    <row r="102" s="272" customFormat="1" spans="2:256">
      <c r="B102" s="126"/>
      <c r="C102" s="126"/>
      <c r="D102" s="127"/>
      <c r="II102" s="274"/>
      <c r="IJ102" s="274"/>
      <c r="IK102" s="274"/>
      <c r="IL102" s="274"/>
      <c r="IM102" s="274"/>
      <c r="IN102" s="274"/>
      <c r="IO102" s="274"/>
      <c r="IP102" s="274"/>
      <c r="IQ102" s="274"/>
      <c r="IR102" s="274"/>
      <c r="IS102" s="274"/>
      <c r="IT102" s="274"/>
      <c r="IU102" s="274"/>
      <c r="IV102" s="274"/>
    </row>
    <row r="103" s="272" customFormat="1" spans="2:256">
      <c r="B103" s="126"/>
      <c r="C103" s="126"/>
      <c r="D103" s="127"/>
      <c r="II103" s="274"/>
      <c r="IJ103" s="274"/>
      <c r="IK103" s="274"/>
      <c r="IL103" s="274"/>
      <c r="IM103" s="274"/>
      <c r="IN103" s="274"/>
      <c r="IO103" s="274"/>
      <c r="IP103" s="274"/>
      <c r="IQ103" s="274"/>
      <c r="IR103" s="274"/>
      <c r="IS103" s="274"/>
      <c r="IT103" s="274"/>
      <c r="IU103" s="274"/>
      <c r="IV103" s="274"/>
    </row>
    <row r="104" s="272" customFormat="1" spans="2:256">
      <c r="B104" s="126"/>
      <c r="C104" s="126"/>
      <c r="D104" s="127"/>
      <c r="II104" s="274"/>
      <c r="IJ104" s="274"/>
      <c r="IK104" s="274"/>
      <c r="IL104" s="274"/>
      <c r="IM104" s="274"/>
      <c r="IN104" s="274"/>
      <c r="IO104" s="274"/>
      <c r="IP104" s="274"/>
      <c r="IQ104" s="274"/>
      <c r="IR104" s="274"/>
      <c r="IS104" s="274"/>
      <c r="IT104" s="274"/>
      <c r="IU104" s="274"/>
      <c r="IV104" s="274"/>
    </row>
    <row r="105" s="272" customFormat="1" spans="2:256">
      <c r="B105" s="126"/>
      <c r="C105" s="126"/>
      <c r="D105" s="127"/>
      <c r="II105" s="274"/>
      <c r="IJ105" s="274"/>
      <c r="IK105" s="274"/>
      <c r="IL105" s="274"/>
      <c r="IM105" s="274"/>
      <c r="IN105" s="274"/>
      <c r="IO105" s="274"/>
      <c r="IP105" s="274"/>
      <c r="IQ105" s="274"/>
      <c r="IR105" s="274"/>
      <c r="IS105" s="274"/>
      <c r="IT105" s="274"/>
      <c r="IU105" s="274"/>
      <c r="IV105" s="274"/>
    </row>
    <row r="106" s="272" customFormat="1" spans="2:256">
      <c r="B106" s="126"/>
      <c r="C106" s="126"/>
      <c r="D106" s="127"/>
      <c r="II106" s="274"/>
      <c r="IJ106" s="274"/>
      <c r="IK106" s="274"/>
      <c r="IL106" s="274"/>
      <c r="IM106" s="274"/>
      <c r="IN106" s="274"/>
      <c r="IO106" s="274"/>
      <c r="IP106" s="274"/>
      <c r="IQ106" s="274"/>
      <c r="IR106" s="274"/>
      <c r="IS106" s="274"/>
      <c r="IT106" s="274"/>
      <c r="IU106" s="274"/>
      <c r="IV106" s="274"/>
    </row>
    <row r="107" s="272" customFormat="1" spans="2:256">
      <c r="B107" s="126"/>
      <c r="C107" s="126"/>
      <c r="D107" s="127"/>
      <c r="II107" s="274"/>
      <c r="IJ107" s="274"/>
      <c r="IK107" s="274"/>
      <c r="IL107" s="274"/>
      <c r="IM107" s="274"/>
      <c r="IN107" s="274"/>
      <c r="IO107" s="274"/>
      <c r="IP107" s="274"/>
      <c r="IQ107" s="274"/>
      <c r="IR107" s="274"/>
      <c r="IS107" s="274"/>
      <c r="IT107" s="274"/>
      <c r="IU107" s="274"/>
      <c r="IV107" s="274"/>
    </row>
    <row r="108" s="272" customFormat="1" spans="2:256">
      <c r="B108" s="126"/>
      <c r="C108" s="126"/>
      <c r="D108" s="127"/>
      <c r="II108" s="274"/>
      <c r="IJ108" s="274"/>
      <c r="IK108" s="274"/>
      <c r="IL108" s="274"/>
      <c r="IM108" s="274"/>
      <c r="IN108" s="274"/>
      <c r="IO108" s="274"/>
      <c r="IP108" s="274"/>
      <c r="IQ108" s="274"/>
      <c r="IR108" s="274"/>
      <c r="IS108" s="274"/>
      <c r="IT108" s="274"/>
      <c r="IU108" s="274"/>
      <c r="IV108" s="274"/>
    </row>
    <row r="109" s="272" customFormat="1" spans="2:256">
      <c r="B109" s="126"/>
      <c r="C109" s="126"/>
      <c r="D109" s="127"/>
      <c r="II109" s="274"/>
      <c r="IJ109" s="274"/>
      <c r="IK109" s="274"/>
      <c r="IL109" s="274"/>
      <c r="IM109" s="274"/>
      <c r="IN109" s="274"/>
      <c r="IO109" s="274"/>
      <c r="IP109" s="274"/>
      <c r="IQ109" s="274"/>
      <c r="IR109" s="274"/>
      <c r="IS109" s="274"/>
      <c r="IT109" s="274"/>
      <c r="IU109" s="274"/>
      <c r="IV109" s="274"/>
    </row>
    <row r="110" s="272" customFormat="1" spans="2:256">
      <c r="B110" s="126"/>
      <c r="C110" s="126"/>
      <c r="D110" s="127"/>
      <c r="II110" s="274"/>
      <c r="IJ110" s="274"/>
      <c r="IK110" s="274"/>
      <c r="IL110" s="274"/>
      <c r="IM110" s="274"/>
      <c r="IN110" s="274"/>
      <c r="IO110" s="274"/>
      <c r="IP110" s="274"/>
      <c r="IQ110" s="274"/>
      <c r="IR110" s="274"/>
      <c r="IS110" s="274"/>
      <c r="IT110" s="274"/>
      <c r="IU110" s="274"/>
      <c r="IV110" s="274"/>
    </row>
    <row r="111" s="272" customFormat="1" spans="2:256">
      <c r="B111" s="126"/>
      <c r="C111" s="126"/>
      <c r="D111" s="127"/>
      <c r="II111" s="274"/>
      <c r="IJ111" s="274"/>
      <c r="IK111" s="274"/>
      <c r="IL111" s="274"/>
      <c r="IM111" s="274"/>
      <c r="IN111" s="274"/>
      <c r="IO111" s="274"/>
      <c r="IP111" s="274"/>
      <c r="IQ111" s="274"/>
      <c r="IR111" s="274"/>
      <c r="IS111" s="274"/>
      <c r="IT111" s="274"/>
      <c r="IU111" s="274"/>
      <c r="IV111" s="274"/>
    </row>
    <row r="112" s="272" customFormat="1" spans="2:256">
      <c r="B112" s="126"/>
      <c r="C112" s="126"/>
      <c r="D112" s="127"/>
      <c r="II112" s="274"/>
      <c r="IJ112" s="274"/>
      <c r="IK112" s="274"/>
      <c r="IL112" s="274"/>
      <c r="IM112" s="274"/>
      <c r="IN112" s="274"/>
      <c r="IO112" s="274"/>
      <c r="IP112" s="274"/>
      <c r="IQ112" s="274"/>
      <c r="IR112" s="274"/>
      <c r="IS112" s="274"/>
      <c r="IT112" s="274"/>
      <c r="IU112" s="274"/>
      <c r="IV112" s="274"/>
    </row>
    <row r="113" s="272" customFormat="1" spans="2:256">
      <c r="B113" s="126"/>
      <c r="C113" s="126"/>
      <c r="D113" s="127"/>
      <c r="II113" s="274"/>
      <c r="IJ113" s="274"/>
      <c r="IK113" s="274"/>
      <c r="IL113" s="274"/>
      <c r="IM113" s="274"/>
      <c r="IN113" s="274"/>
      <c r="IO113" s="274"/>
      <c r="IP113" s="274"/>
      <c r="IQ113" s="274"/>
      <c r="IR113" s="274"/>
      <c r="IS113" s="274"/>
      <c r="IT113" s="274"/>
      <c r="IU113" s="274"/>
      <c r="IV113" s="274"/>
    </row>
    <row r="114" s="272" customFormat="1" spans="2:256">
      <c r="B114" s="126"/>
      <c r="C114" s="126"/>
      <c r="D114" s="127"/>
      <c r="II114" s="274"/>
      <c r="IJ114" s="274"/>
      <c r="IK114" s="274"/>
      <c r="IL114" s="274"/>
      <c r="IM114" s="274"/>
      <c r="IN114" s="274"/>
      <c r="IO114" s="274"/>
      <c r="IP114" s="274"/>
      <c r="IQ114" s="274"/>
      <c r="IR114" s="274"/>
      <c r="IS114" s="274"/>
      <c r="IT114" s="274"/>
      <c r="IU114" s="274"/>
      <c r="IV114" s="274"/>
    </row>
    <row r="115" s="272" customFormat="1" spans="2:256">
      <c r="B115" s="126"/>
      <c r="C115" s="126"/>
      <c r="D115" s="127"/>
      <c r="II115" s="274"/>
      <c r="IJ115" s="274"/>
      <c r="IK115" s="274"/>
      <c r="IL115" s="274"/>
      <c r="IM115" s="274"/>
      <c r="IN115" s="274"/>
      <c r="IO115" s="274"/>
      <c r="IP115" s="274"/>
      <c r="IQ115" s="274"/>
      <c r="IR115" s="274"/>
      <c r="IS115" s="274"/>
      <c r="IT115" s="274"/>
      <c r="IU115" s="274"/>
      <c r="IV115" s="274"/>
    </row>
    <row r="116" s="272" customFormat="1" spans="2:256">
      <c r="B116" s="126"/>
      <c r="C116" s="126"/>
      <c r="D116" s="127"/>
      <c r="II116" s="274"/>
      <c r="IJ116" s="274"/>
      <c r="IK116" s="274"/>
      <c r="IL116" s="274"/>
      <c r="IM116" s="274"/>
      <c r="IN116" s="274"/>
      <c r="IO116" s="274"/>
      <c r="IP116" s="274"/>
      <c r="IQ116" s="274"/>
      <c r="IR116" s="274"/>
      <c r="IS116" s="274"/>
      <c r="IT116" s="274"/>
      <c r="IU116" s="274"/>
      <c r="IV116" s="274"/>
    </row>
    <row r="117" s="272" customFormat="1" spans="2:256">
      <c r="B117" s="126"/>
      <c r="C117" s="126"/>
      <c r="D117" s="127"/>
      <c r="II117" s="274"/>
      <c r="IJ117" s="274"/>
      <c r="IK117" s="274"/>
      <c r="IL117" s="274"/>
      <c r="IM117" s="274"/>
      <c r="IN117" s="274"/>
      <c r="IO117" s="274"/>
      <c r="IP117" s="274"/>
      <c r="IQ117" s="274"/>
      <c r="IR117" s="274"/>
      <c r="IS117" s="274"/>
      <c r="IT117" s="274"/>
      <c r="IU117" s="274"/>
      <c r="IV117" s="274"/>
    </row>
    <row r="118" s="272" customFormat="1" spans="2:256">
      <c r="B118" s="126"/>
      <c r="C118" s="126"/>
      <c r="D118" s="127"/>
      <c r="II118" s="274"/>
      <c r="IJ118" s="274"/>
      <c r="IK118" s="274"/>
      <c r="IL118" s="274"/>
      <c r="IM118" s="274"/>
      <c r="IN118" s="274"/>
      <c r="IO118" s="274"/>
      <c r="IP118" s="274"/>
      <c r="IQ118" s="274"/>
      <c r="IR118" s="274"/>
      <c r="IS118" s="274"/>
      <c r="IT118" s="274"/>
      <c r="IU118" s="274"/>
      <c r="IV118" s="274"/>
    </row>
    <row r="119" s="272" customFormat="1" spans="2:256">
      <c r="B119" s="126"/>
      <c r="C119" s="126"/>
      <c r="D119" s="127"/>
      <c r="II119" s="274"/>
      <c r="IJ119" s="274"/>
      <c r="IK119" s="274"/>
      <c r="IL119" s="274"/>
      <c r="IM119" s="274"/>
      <c r="IN119" s="274"/>
      <c r="IO119" s="274"/>
      <c r="IP119" s="274"/>
      <c r="IQ119" s="274"/>
      <c r="IR119" s="274"/>
      <c r="IS119" s="274"/>
      <c r="IT119" s="274"/>
      <c r="IU119" s="274"/>
      <c r="IV119" s="274"/>
    </row>
    <row r="120" s="272" customFormat="1" spans="2:256">
      <c r="B120" s="126"/>
      <c r="C120" s="126"/>
      <c r="D120" s="127"/>
      <c r="II120" s="274"/>
      <c r="IJ120" s="274"/>
      <c r="IK120" s="274"/>
      <c r="IL120" s="274"/>
      <c r="IM120" s="274"/>
      <c r="IN120" s="274"/>
      <c r="IO120" s="274"/>
      <c r="IP120" s="274"/>
      <c r="IQ120" s="274"/>
      <c r="IR120" s="274"/>
      <c r="IS120" s="274"/>
      <c r="IT120" s="274"/>
      <c r="IU120" s="274"/>
      <c r="IV120" s="274"/>
    </row>
    <row r="121" s="272" customFormat="1" spans="2:256">
      <c r="B121" s="126"/>
      <c r="C121" s="126"/>
      <c r="D121" s="127"/>
      <c r="II121" s="274"/>
      <c r="IJ121" s="274"/>
      <c r="IK121" s="274"/>
      <c r="IL121" s="274"/>
      <c r="IM121" s="274"/>
      <c r="IN121" s="274"/>
      <c r="IO121" s="274"/>
      <c r="IP121" s="274"/>
      <c r="IQ121" s="274"/>
      <c r="IR121" s="274"/>
      <c r="IS121" s="274"/>
      <c r="IT121" s="274"/>
      <c r="IU121" s="274"/>
      <c r="IV121" s="274"/>
    </row>
    <row r="122" s="272" customFormat="1" spans="2:256">
      <c r="B122" s="126"/>
      <c r="C122" s="126"/>
      <c r="D122" s="127"/>
      <c r="II122" s="274"/>
      <c r="IJ122" s="274"/>
      <c r="IK122" s="274"/>
      <c r="IL122" s="274"/>
      <c r="IM122" s="274"/>
      <c r="IN122" s="274"/>
      <c r="IO122" s="274"/>
      <c r="IP122" s="274"/>
      <c r="IQ122" s="274"/>
      <c r="IR122" s="274"/>
      <c r="IS122" s="274"/>
      <c r="IT122" s="274"/>
      <c r="IU122" s="274"/>
      <c r="IV122" s="274"/>
    </row>
    <row r="123" s="272" customFormat="1" spans="2:256">
      <c r="B123" s="126"/>
      <c r="C123" s="126"/>
      <c r="D123" s="127"/>
      <c r="II123" s="274"/>
      <c r="IJ123" s="274"/>
      <c r="IK123" s="274"/>
      <c r="IL123" s="274"/>
      <c r="IM123" s="274"/>
      <c r="IN123" s="274"/>
      <c r="IO123" s="274"/>
      <c r="IP123" s="274"/>
      <c r="IQ123" s="274"/>
      <c r="IR123" s="274"/>
      <c r="IS123" s="274"/>
      <c r="IT123" s="274"/>
      <c r="IU123" s="274"/>
      <c r="IV123" s="274"/>
    </row>
    <row r="124" s="272" customFormat="1" spans="2:256">
      <c r="B124" s="126"/>
      <c r="C124" s="126"/>
      <c r="D124" s="127"/>
      <c r="II124" s="274"/>
      <c r="IJ124" s="274"/>
      <c r="IK124" s="274"/>
      <c r="IL124" s="274"/>
      <c r="IM124" s="274"/>
      <c r="IN124" s="274"/>
      <c r="IO124" s="274"/>
      <c r="IP124" s="274"/>
      <c r="IQ124" s="274"/>
      <c r="IR124" s="274"/>
      <c r="IS124" s="274"/>
      <c r="IT124" s="274"/>
      <c r="IU124" s="274"/>
      <c r="IV124" s="274"/>
    </row>
    <row r="125" s="272" customFormat="1" spans="2:256">
      <c r="B125" s="126"/>
      <c r="C125" s="126"/>
      <c r="D125" s="127"/>
      <c r="II125" s="274"/>
      <c r="IJ125" s="274"/>
      <c r="IK125" s="274"/>
      <c r="IL125" s="274"/>
      <c r="IM125" s="274"/>
      <c r="IN125" s="274"/>
      <c r="IO125" s="274"/>
      <c r="IP125" s="274"/>
      <c r="IQ125" s="274"/>
      <c r="IR125" s="274"/>
      <c r="IS125" s="274"/>
      <c r="IT125" s="274"/>
      <c r="IU125" s="274"/>
      <c r="IV125" s="274"/>
    </row>
    <row r="126" s="272" customFormat="1" spans="2:256">
      <c r="B126" s="126"/>
      <c r="C126" s="126"/>
      <c r="D126" s="127"/>
      <c r="II126" s="274"/>
      <c r="IJ126" s="274"/>
      <c r="IK126" s="274"/>
      <c r="IL126" s="274"/>
      <c r="IM126" s="274"/>
      <c r="IN126" s="274"/>
      <c r="IO126" s="274"/>
      <c r="IP126" s="274"/>
      <c r="IQ126" s="274"/>
      <c r="IR126" s="274"/>
      <c r="IS126" s="274"/>
      <c r="IT126" s="274"/>
      <c r="IU126" s="274"/>
      <c r="IV126" s="274"/>
    </row>
    <row r="127" s="272" customFormat="1" spans="2:256">
      <c r="B127" s="126"/>
      <c r="C127" s="126"/>
      <c r="D127" s="127"/>
      <c r="II127" s="274"/>
      <c r="IJ127" s="274"/>
      <c r="IK127" s="274"/>
      <c r="IL127" s="274"/>
      <c r="IM127" s="274"/>
      <c r="IN127" s="274"/>
      <c r="IO127" s="274"/>
      <c r="IP127" s="274"/>
      <c r="IQ127" s="274"/>
      <c r="IR127" s="274"/>
      <c r="IS127" s="274"/>
      <c r="IT127" s="274"/>
      <c r="IU127" s="274"/>
      <c r="IV127" s="274"/>
    </row>
    <row r="128" s="272" customFormat="1" spans="2:256">
      <c r="B128" s="126"/>
      <c r="C128" s="126"/>
      <c r="D128" s="127"/>
      <c r="II128" s="274"/>
      <c r="IJ128" s="274"/>
      <c r="IK128" s="274"/>
      <c r="IL128" s="274"/>
      <c r="IM128" s="274"/>
      <c r="IN128" s="274"/>
      <c r="IO128" s="274"/>
      <c r="IP128" s="274"/>
      <c r="IQ128" s="274"/>
      <c r="IR128" s="274"/>
      <c r="IS128" s="274"/>
      <c r="IT128" s="274"/>
      <c r="IU128" s="274"/>
      <c r="IV128" s="274"/>
    </row>
    <row r="129" s="272" customFormat="1" spans="2:256">
      <c r="B129" s="126"/>
      <c r="C129" s="126"/>
      <c r="D129" s="127"/>
      <c r="II129" s="274"/>
      <c r="IJ129" s="274"/>
      <c r="IK129" s="274"/>
      <c r="IL129" s="274"/>
      <c r="IM129" s="274"/>
      <c r="IN129" s="274"/>
      <c r="IO129" s="274"/>
      <c r="IP129" s="274"/>
      <c r="IQ129" s="274"/>
      <c r="IR129" s="274"/>
      <c r="IS129" s="274"/>
      <c r="IT129" s="274"/>
      <c r="IU129" s="274"/>
      <c r="IV129" s="274"/>
    </row>
    <row r="130" s="272" customFormat="1" spans="2:256">
      <c r="B130" s="126"/>
      <c r="C130" s="126"/>
      <c r="D130" s="127"/>
      <c r="II130" s="274"/>
      <c r="IJ130" s="274"/>
      <c r="IK130" s="274"/>
      <c r="IL130" s="274"/>
      <c r="IM130" s="274"/>
      <c r="IN130" s="274"/>
      <c r="IO130" s="274"/>
      <c r="IP130" s="274"/>
      <c r="IQ130" s="274"/>
      <c r="IR130" s="274"/>
      <c r="IS130" s="274"/>
      <c r="IT130" s="274"/>
      <c r="IU130" s="274"/>
      <c r="IV130" s="274"/>
    </row>
    <row r="131" s="272" customFormat="1" spans="2:256">
      <c r="B131" s="126"/>
      <c r="C131" s="126"/>
      <c r="D131" s="127"/>
      <c r="II131" s="274"/>
      <c r="IJ131" s="274"/>
      <c r="IK131" s="274"/>
      <c r="IL131" s="274"/>
      <c r="IM131" s="274"/>
      <c r="IN131" s="274"/>
      <c r="IO131" s="274"/>
      <c r="IP131" s="274"/>
      <c r="IQ131" s="274"/>
      <c r="IR131" s="274"/>
      <c r="IS131" s="274"/>
      <c r="IT131" s="274"/>
      <c r="IU131" s="274"/>
      <c r="IV131" s="274"/>
    </row>
    <row r="132" s="272" customFormat="1" spans="2:256">
      <c r="B132" s="126"/>
      <c r="C132" s="126"/>
      <c r="D132" s="127"/>
      <c r="II132" s="274"/>
      <c r="IJ132" s="274"/>
      <c r="IK132" s="274"/>
      <c r="IL132" s="274"/>
      <c r="IM132" s="274"/>
      <c r="IN132" s="274"/>
      <c r="IO132" s="274"/>
      <c r="IP132" s="274"/>
      <c r="IQ132" s="274"/>
      <c r="IR132" s="274"/>
      <c r="IS132" s="274"/>
      <c r="IT132" s="274"/>
      <c r="IU132" s="274"/>
      <c r="IV132" s="274"/>
    </row>
    <row r="133" s="272" customFormat="1" spans="2:256">
      <c r="B133" s="126"/>
      <c r="C133" s="126"/>
      <c r="D133" s="127"/>
      <c r="II133" s="274"/>
      <c r="IJ133" s="274"/>
      <c r="IK133" s="274"/>
      <c r="IL133" s="274"/>
      <c r="IM133" s="274"/>
      <c r="IN133" s="274"/>
      <c r="IO133" s="274"/>
      <c r="IP133" s="274"/>
      <c r="IQ133" s="274"/>
      <c r="IR133" s="274"/>
      <c r="IS133" s="274"/>
      <c r="IT133" s="274"/>
      <c r="IU133" s="274"/>
      <c r="IV133" s="274"/>
    </row>
    <row r="134" s="272" customFormat="1" spans="2:256">
      <c r="B134" s="126"/>
      <c r="C134" s="126"/>
      <c r="D134" s="127"/>
      <c r="II134" s="274"/>
      <c r="IJ134" s="274"/>
      <c r="IK134" s="274"/>
      <c r="IL134" s="274"/>
      <c r="IM134" s="274"/>
      <c r="IN134" s="274"/>
      <c r="IO134" s="274"/>
      <c r="IP134" s="274"/>
      <c r="IQ134" s="274"/>
      <c r="IR134" s="274"/>
      <c r="IS134" s="274"/>
      <c r="IT134" s="274"/>
      <c r="IU134" s="274"/>
      <c r="IV134" s="274"/>
    </row>
    <row r="135" s="272" customFormat="1" spans="2:256">
      <c r="B135" s="126"/>
      <c r="C135" s="126"/>
      <c r="D135" s="127"/>
      <c r="II135" s="274"/>
      <c r="IJ135" s="274"/>
      <c r="IK135" s="274"/>
      <c r="IL135" s="274"/>
      <c r="IM135" s="274"/>
      <c r="IN135" s="274"/>
      <c r="IO135" s="274"/>
      <c r="IP135" s="274"/>
      <c r="IQ135" s="274"/>
      <c r="IR135" s="274"/>
      <c r="IS135" s="274"/>
      <c r="IT135" s="274"/>
      <c r="IU135" s="274"/>
      <c r="IV135" s="274"/>
    </row>
    <row r="136" s="272" customFormat="1" spans="2:256">
      <c r="B136" s="126"/>
      <c r="C136" s="126"/>
      <c r="D136" s="127"/>
      <c r="II136" s="274"/>
      <c r="IJ136" s="274"/>
      <c r="IK136" s="274"/>
      <c r="IL136" s="274"/>
      <c r="IM136" s="274"/>
      <c r="IN136" s="274"/>
      <c r="IO136" s="274"/>
      <c r="IP136" s="274"/>
      <c r="IQ136" s="274"/>
      <c r="IR136" s="274"/>
      <c r="IS136" s="274"/>
      <c r="IT136" s="274"/>
      <c r="IU136" s="274"/>
      <c r="IV136" s="274"/>
    </row>
    <row r="137" s="272" customFormat="1" spans="2:256">
      <c r="B137" s="126"/>
      <c r="C137" s="126"/>
      <c r="D137" s="127"/>
      <c r="II137" s="274"/>
      <c r="IJ137" s="274"/>
      <c r="IK137" s="274"/>
      <c r="IL137" s="274"/>
      <c r="IM137" s="274"/>
      <c r="IN137" s="274"/>
      <c r="IO137" s="274"/>
      <c r="IP137" s="274"/>
      <c r="IQ137" s="274"/>
      <c r="IR137" s="274"/>
      <c r="IS137" s="274"/>
      <c r="IT137" s="274"/>
      <c r="IU137" s="274"/>
      <c r="IV137" s="274"/>
    </row>
    <row r="138" s="272" customFormat="1" spans="2:256">
      <c r="B138" s="126"/>
      <c r="C138" s="126"/>
      <c r="D138" s="127"/>
      <c r="II138" s="274"/>
      <c r="IJ138" s="274"/>
      <c r="IK138" s="274"/>
      <c r="IL138" s="274"/>
      <c r="IM138" s="274"/>
      <c r="IN138" s="274"/>
      <c r="IO138" s="274"/>
      <c r="IP138" s="274"/>
      <c r="IQ138" s="274"/>
      <c r="IR138" s="274"/>
      <c r="IS138" s="274"/>
      <c r="IT138" s="274"/>
      <c r="IU138" s="274"/>
      <c r="IV138" s="274"/>
    </row>
    <row r="139" s="272" customFormat="1" spans="2:256">
      <c r="B139" s="126"/>
      <c r="C139" s="126"/>
      <c r="D139" s="127"/>
      <c r="II139" s="274"/>
      <c r="IJ139" s="274"/>
      <c r="IK139" s="274"/>
      <c r="IL139" s="274"/>
      <c r="IM139" s="274"/>
      <c r="IN139" s="274"/>
      <c r="IO139" s="274"/>
      <c r="IP139" s="274"/>
      <c r="IQ139" s="274"/>
      <c r="IR139" s="274"/>
      <c r="IS139" s="274"/>
      <c r="IT139" s="274"/>
      <c r="IU139" s="274"/>
      <c r="IV139" s="274"/>
    </row>
    <row r="140" s="272" customFormat="1" spans="2:256">
      <c r="B140" s="126"/>
      <c r="C140" s="126"/>
      <c r="D140" s="127"/>
      <c r="II140" s="274"/>
      <c r="IJ140" s="274"/>
      <c r="IK140" s="274"/>
      <c r="IL140" s="274"/>
      <c r="IM140" s="274"/>
      <c r="IN140" s="274"/>
      <c r="IO140" s="274"/>
      <c r="IP140" s="274"/>
      <c r="IQ140" s="274"/>
      <c r="IR140" s="274"/>
      <c r="IS140" s="274"/>
      <c r="IT140" s="274"/>
      <c r="IU140" s="274"/>
      <c r="IV140" s="274"/>
    </row>
    <row r="141" s="272" customFormat="1" spans="2:256">
      <c r="B141" s="126"/>
      <c r="C141" s="126"/>
      <c r="D141" s="127"/>
      <c r="II141" s="274"/>
      <c r="IJ141" s="274"/>
      <c r="IK141" s="274"/>
      <c r="IL141" s="274"/>
      <c r="IM141" s="274"/>
      <c r="IN141" s="274"/>
      <c r="IO141" s="274"/>
      <c r="IP141" s="274"/>
      <c r="IQ141" s="274"/>
      <c r="IR141" s="274"/>
      <c r="IS141" s="274"/>
      <c r="IT141" s="274"/>
      <c r="IU141" s="274"/>
      <c r="IV141" s="274"/>
    </row>
    <row r="142" s="272" customFormat="1" spans="2:256">
      <c r="B142" s="126"/>
      <c r="C142" s="126"/>
      <c r="D142" s="127"/>
      <c r="II142" s="274"/>
      <c r="IJ142" s="274"/>
      <c r="IK142" s="274"/>
      <c r="IL142" s="274"/>
      <c r="IM142" s="274"/>
      <c r="IN142" s="274"/>
      <c r="IO142" s="274"/>
      <c r="IP142" s="274"/>
      <c r="IQ142" s="274"/>
      <c r="IR142" s="274"/>
      <c r="IS142" s="274"/>
      <c r="IT142" s="274"/>
      <c r="IU142" s="274"/>
      <c r="IV142" s="274"/>
    </row>
    <row r="143" s="272" customFormat="1" spans="2:256">
      <c r="B143" s="126"/>
      <c r="C143" s="126"/>
      <c r="D143" s="127"/>
      <c r="II143" s="274"/>
      <c r="IJ143" s="274"/>
      <c r="IK143" s="274"/>
      <c r="IL143" s="274"/>
      <c r="IM143" s="274"/>
      <c r="IN143" s="274"/>
      <c r="IO143" s="274"/>
      <c r="IP143" s="274"/>
      <c r="IQ143" s="274"/>
      <c r="IR143" s="274"/>
      <c r="IS143" s="274"/>
      <c r="IT143" s="274"/>
      <c r="IU143" s="274"/>
      <c r="IV143" s="274"/>
    </row>
    <row r="144" s="272" customFormat="1" spans="2:256">
      <c r="B144" s="126"/>
      <c r="C144" s="126"/>
      <c r="D144" s="127"/>
      <c r="II144" s="274"/>
      <c r="IJ144" s="274"/>
      <c r="IK144" s="274"/>
      <c r="IL144" s="274"/>
      <c r="IM144" s="274"/>
      <c r="IN144" s="274"/>
      <c r="IO144" s="274"/>
      <c r="IP144" s="274"/>
      <c r="IQ144" s="274"/>
      <c r="IR144" s="274"/>
      <c r="IS144" s="274"/>
      <c r="IT144" s="274"/>
      <c r="IU144" s="274"/>
      <c r="IV144" s="274"/>
    </row>
    <row r="145" s="272" customFormat="1" spans="2:256">
      <c r="B145" s="126"/>
      <c r="C145" s="126"/>
      <c r="D145" s="127"/>
      <c r="II145" s="274"/>
      <c r="IJ145" s="274"/>
      <c r="IK145" s="274"/>
      <c r="IL145" s="274"/>
      <c r="IM145" s="274"/>
      <c r="IN145" s="274"/>
      <c r="IO145" s="274"/>
      <c r="IP145" s="274"/>
      <c r="IQ145" s="274"/>
      <c r="IR145" s="274"/>
      <c r="IS145" s="274"/>
      <c r="IT145" s="274"/>
      <c r="IU145" s="274"/>
      <c r="IV145" s="274"/>
    </row>
    <row r="146" s="272" customFormat="1" spans="2:256">
      <c r="B146" s="126"/>
      <c r="C146" s="126"/>
      <c r="D146" s="127"/>
      <c r="II146" s="274"/>
      <c r="IJ146" s="274"/>
      <c r="IK146" s="274"/>
      <c r="IL146" s="274"/>
      <c r="IM146" s="274"/>
      <c r="IN146" s="274"/>
      <c r="IO146" s="274"/>
      <c r="IP146" s="274"/>
      <c r="IQ146" s="274"/>
      <c r="IR146" s="274"/>
      <c r="IS146" s="274"/>
      <c r="IT146" s="274"/>
      <c r="IU146" s="274"/>
      <c r="IV146" s="274"/>
    </row>
    <row r="147" s="272" customFormat="1" spans="2:256">
      <c r="B147" s="126"/>
      <c r="C147" s="126"/>
      <c r="D147" s="127"/>
      <c r="II147" s="274"/>
      <c r="IJ147" s="274"/>
      <c r="IK147" s="274"/>
      <c r="IL147" s="274"/>
      <c r="IM147" s="274"/>
      <c r="IN147" s="274"/>
      <c r="IO147" s="274"/>
      <c r="IP147" s="274"/>
      <c r="IQ147" s="274"/>
      <c r="IR147" s="274"/>
      <c r="IS147" s="274"/>
      <c r="IT147" s="274"/>
      <c r="IU147" s="274"/>
      <c r="IV147" s="274"/>
    </row>
    <row r="148" s="272" customFormat="1" spans="2:256">
      <c r="B148" s="126"/>
      <c r="C148" s="126"/>
      <c r="D148" s="127"/>
      <c r="II148" s="274"/>
      <c r="IJ148" s="274"/>
      <c r="IK148" s="274"/>
      <c r="IL148" s="274"/>
      <c r="IM148" s="274"/>
      <c r="IN148" s="274"/>
      <c r="IO148" s="274"/>
      <c r="IP148" s="274"/>
      <c r="IQ148" s="274"/>
      <c r="IR148" s="274"/>
      <c r="IS148" s="274"/>
      <c r="IT148" s="274"/>
      <c r="IU148" s="274"/>
      <c r="IV148" s="274"/>
    </row>
    <row r="149" s="272" customFormat="1" spans="2:256">
      <c r="B149" s="126"/>
      <c r="C149" s="126"/>
      <c r="D149" s="127"/>
      <c r="II149" s="274"/>
      <c r="IJ149" s="274"/>
      <c r="IK149" s="274"/>
      <c r="IL149" s="274"/>
      <c r="IM149" s="274"/>
      <c r="IN149" s="274"/>
      <c r="IO149" s="274"/>
      <c r="IP149" s="274"/>
      <c r="IQ149" s="274"/>
      <c r="IR149" s="274"/>
      <c r="IS149" s="274"/>
      <c r="IT149" s="274"/>
      <c r="IU149" s="274"/>
      <c r="IV149" s="274"/>
    </row>
    <row r="150" s="272" customFormat="1" spans="2:256">
      <c r="B150" s="126"/>
      <c r="C150" s="126"/>
      <c r="D150" s="127"/>
      <c r="II150" s="274"/>
      <c r="IJ150" s="274"/>
      <c r="IK150" s="274"/>
      <c r="IL150" s="274"/>
      <c r="IM150" s="274"/>
      <c r="IN150" s="274"/>
      <c r="IO150" s="274"/>
      <c r="IP150" s="274"/>
      <c r="IQ150" s="274"/>
      <c r="IR150" s="274"/>
      <c r="IS150" s="274"/>
      <c r="IT150" s="274"/>
      <c r="IU150" s="274"/>
      <c r="IV150" s="274"/>
    </row>
    <row r="151" s="272" customFormat="1" spans="2:256">
      <c r="B151" s="126"/>
      <c r="C151" s="126"/>
      <c r="D151" s="127"/>
      <c r="II151" s="274"/>
      <c r="IJ151" s="274"/>
      <c r="IK151" s="274"/>
      <c r="IL151" s="274"/>
      <c r="IM151" s="274"/>
      <c r="IN151" s="274"/>
      <c r="IO151" s="274"/>
      <c r="IP151" s="274"/>
      <c r="IQ151" s="274"/>
      <c r="IR151" s="274"/>
      <c r="IS151" s="274"/>
      <c r="IT151" s="274"/>
      <c r="IU151" s="274"/>
      <c r="IV151" s="274"/>
    </row>
    <row r="152" s="272" customFormat="1" spans="2:256">
      <c r="B152" s="126"/>
      <c r="C152" s="126"/>
      <c r="D152" s="127"/>
      <c r="II152" s="274"/>
      <c r="IJ152" s="274"/>
      <c r="IK152" s="274"/>
      <c r="IL152" s="274"/>
      <c r="IM152" s="274"/>
      <c r="IN152" s="274"/>
      <c r="IO152" s="274"/>
      <c r="IP152" s="274"/>
      <c r="IQ152" s="274"/>
      <c r="IR152" s="274"/>
      <c r="IS152" s="274"/>
      <c r="IT152" s="274"/>
      <c r="IU152" s="274"/>
      <c r="IV152" s="274"/>
    </row>
    <row r="153" s="272" customFormat="1" spans="2:256">
      <c r="B153" s="126"/>
      <c r="C153" s="126"/>
      <c r="D153" s="127"/>
      <c r="II153" s="274"/>
      <c r="IJ153" s="274"/>
      <c r="IK153" s="274"/>
      <c r="IL153" s="274"/>
      <c r="IM153" s="274"/>
      <c r="IN153" s="274"/>
      <c r="IO153" s="274"/>
      <c r="IP153" s="274"/>
      <c r="IQ153" s="274"/>
      <c r="IR153" s="274"/>
      <c r="IS153" s="274"/>
      <c r="IT153" s="274"/>
      <c r="IU153" s="274"/>
      <c r="IV153" s="274"/>
    </row>
    <row r="154" s="272" customFormat="1" spans="2:256">
      <c r="B154" s="126"/>
      <c r="C154" s="126"/>
      <c r="D154" s="127"/>
      <c r="II154" s="274"/>
      <c r="IJ154" s="274"/>
      <c r="IK154" s="274"/>
      <c r="IL154" s="274"/>
      <c r="IM154" s="274"/>
      <c r="IN154" s="274"/>
      <c r="IO154" s="274"/>
      <c r="IP154" s="274"/>
      <c r="IQ154" s="274"/>
      <c r="IR154" s="274"/>
      <c r="IS154" s="274"/>
      <c r="IT154" s="274"/>
      <c r="IU154" s="274"/>
      <c r="IV154" s="274"/>
    </row>
    <row r="155" s="272" customFormat="1" spans="2:256">
      <c r="B155" s="126"/>
      <c r="C155" s="126"/>
      <c r="D155" s="127"/>
      <c r="II155" s="274"/>
      <c r="IJ155" s="274"/>
      <c r="IK155" s="274"/>
      <c r="IL155" s="274"/>
      <c r="IM155" s="274"/>
      <c r="IN155" s="274"/>
      <c r="IO155" s="274"/>
      <c r="IP155" s="274"/>
      <c r="IQ155" s="274"/>
      <c r="IR155" s="274"/>
      <c r="IS155" s="274"/>
      <c r="IT155" s="274"/>
      <c r="IU155" s="274"/>
      <c r="IV155" s="274"/>
    </row>
    <row r="156" s="272" customFormat="1" spans="2:256">
      <c r="B156" s="126"/>
      <c r="C156" s="126"/>
      <c r="D156" s="127"/>
      <c r="II156" s="274"/>
      <c r="IJ156" s="274"/>
      <c r="IK156" s="274"/>
      <c r="IL156" s="274"/>
      <c r="IM156" s="274"/>
      <c r="IN156" s="274"/>
      <c r="IO156" s="274"/>
      <c r="IP156" s="274"/>
      <c r="IQ156" s="274"/>
      <c r="IR156" s="274"/>
      <c r="IS156" s="274"/>
      <c r="IT156" s="274"/>
      <c r="IU156" s="274"/>
      <c r="IV156" s="274"/>
    </row>
    <row r="157" s="272" customFormat="1" spans="2:256">
      <c r="B157" s="126"/>
      <c r="C157" s="126"/>
      <c r="D157" s="127"/>
      <c r="II157" s="274"/>
      <c r="IJ157" s="274"/>
      <c r="IK157" s="274"/>
      <c r="IL157" s="274"/>
      <c r="IM157" s="274"/>
      <c r="IN157" s="274"/>
      <c r="IO157" s="274"/>
      <c r="IP157" s="274"/>
      <c r="IQ157" s="274"/>
      <c r="IR157" s="274"/>
      <c r="IS157" s="274"/>
      <c r="IT157" s="274"/>
      <c r="IU157" s="274"/>
      <c r="IV157" s="274"/>
    </row>
    <row r="158" s="272" customFormat="1" spans="2:256">
      <c r="B158" s="126"/>
      <c r="C158" s="126"/>
      <c r="D158" s="127"/>
      <c r="II158" s="274"/>
      <c r="IJ158" s="274"/>
      <c r="IK158" s="274"/>
      <c r="IL158" s="274"/>
      <c r="IM158" s="274"/>
      <c r="IN158" s="274"/>
      <c r="IO158" s="274"/>
      <c r="IP158" s="274"/>
      <c r="IQ158" s="274"/>
      <c r="IR158" s="274"/>
      <c r="IS158" s="274"/>
      <c r="IT158" s="274"/>
      <c r="IU158" s="274"/>
      <c r="IV158" s="274"/>
    </row>
    <row r="159" s="272" customFormat="1" spans="2:256">
      <c r="B159" s="126"/>
      <c r="C159" s="126"/>
      <c r="D159" s="127"/>
      <c r="II159" s="274"/>
      <c r="IJ159" s="274"/>
      <c r="IK159" s="274"/>
      <c r="IL159" s="274"/>
      <c r="IM159" s="274"/>
      <c r="IN159" s="274"/>
      <c r="IO159" s="274"/>
      <c r="IP159" s="274"/>
      <c r="IQ159" s="274"/>
      <c r="IR159" s="274"/>
      <c r="IS159" s="274"/>
      <c r="IT159" s="274"/>
      <c r="IU159" s="274"/>
      <c r="IV159" s="274"/>
    </row>
    <row r="160" s="272" customFormat="1" spans="2:256">
      <c r="B160" s="126"/>
      <c r="C160" s="126"/>
      <c r="D160" s="127"/>
      <c r="II160" s="274"/>
      <c r="IJ160" s="274"/>
      <c r="IK160" s="274"/>
      <c r="IL160" s="274"/>
      <c r="IM160" s="274"/>
      <c r="IN160" s="274"/>
      <c r="IO160" s="274"/>
      <c r="IP160" s="274"/>
      <c r="IQ160" s="274"/>
      <c r="IR160" s="274"/>
      <c r="IS160" s="274"/>
      <c r="IT160" s="274"/>
      <c r="IU160" s="274"/>
      <c r="IV160" s="274"/>
    </row>
    <row r="161" s="272" customFormat="1" spans="2:256">
      <c r="B161" s="126"/>
      <c r="C161" s="126"/>
      <c r="D161" s="127"/>
      <c r="II161" s="274"/>
      <c r="IJ161" s="274"/>
      <c r="IK161" s="274"/>
      <c r="IL161" s="274"/>
      <c r="IM161" s="274"/>
      <c r="IN161" s="274"/>
      <c r="IO161" s="274"/>
      <c r="IP161" s="274"/>
      <c r="IQ161" s="274"/>
      <c r="IR161" s="274"/>
      <c r="IS161" s="274"/>
      <c r="IT161" s="274"/>
      <c r="IU161" s="274"/>
      <c r="IV161" s="274"/>
    </row>
    <row r="162" s="272" customFormat="1" spans="2:256">
      <c r="B162" s="126"/>
      <c r="C162" s="126"/>
      <c r="D162" s="127"/>
      <c r="II162" s="274"/>
      <c r="IJ162" s="274"/>
      <c r="IK162" s="274"/>
      <c r="IL162" s="274"/>
      <c r="IM162" s="274"/>
      <c r="IN162" s="274"/>
      <c r="IO162" s="274"/>
      <c r="IP162" s="274"/>
      <c r="IQ162" s="274"/>
      <c r="IR162" s="274"/>
      <c r="IS162" s="274"/>
      <c r="IT162" s="274"/>
      <c r="IU162" s="274"/>
      <c r="IV162" s="274"/>
    </row>
    <row r="163" s="272" customFormat="1" spans="2:256">
      <c r="B163" s="126"/>
      <c r="C163" s="126"/>
      <c r="D163" s="127"/>
      <c r="II163" s="274"/>
      <c r="IJ163" s="274"/>
      <c r="IK163" s="274"/>
      <c r="IL163" s="274"/>
      <c r="IM163" s="274"/>
      <c r="IN163" s="274"/>
      <c r="IO163" s="274"/>
      <c r="IP163" s="274"/>
      <c r="IQ163" s="274"/>
      <c r="IR163" s="274"/>
      <c r="IS163" s="274"/>
      <c r="IT163" s="274"/>
      <c r="IU163" s="274"/>
      <c r="IV163" s="274"/>
    </row>
    <row r="164" s="272" customFormat="1" spans="2:256">
      <c r="B164" s="126"/>
      <c r="C164" s="126"/>
      <c r="D164" s="127"/>
      <c r="II164" s="274"/>
      <c r="IJ164" s="274"/>
      <c r="IK164" s="274"/>
      <c r="IL164" s="274"/>
      <c r="IM164" s="274"/>
      <c r="IN164" s="274"/>
      <c r="IO164" s="274"/>
      <c r="IP164" s="274"/>
      <c r="IQ164" s="274"/>
      <c r="IR164" s="274"/>
      <c r="IS164" s="274"/>
      <c r="IT164" s="274"/>
      <c r="IU164" s="274"/>
      <c r="IV164" s="274"/>
    </row>
    <row r="165" s="272" customFormat="1" spans="2:256">
      <c r="B165" s="126"/>
      <c r="C165" s="126"/>
      <c r="D165" s="127"/>
      <c r="II165" s="274"/>
      <c r="IJ165" s="274"/>
      <c r="IK165" s="274"/>
      <c r="IL165" s="274"/>
      <c r="IM165" s="274"/>
      <c r="IN165" s="274"/>
      <c r="IO165" s="274"/>
      <c r="IP165" s="274"/>
      <c r="IQ165" s="274"/>
      <c r="IR165" s="274"/>
      <c r="IS165" s="274"/>
      <c r="IT165" s="274"/>
      <c r="IU165" s="274"/>
      <c r="IV165" s="274"/>
    </row>
    <row r="166" s="272" customFormat="1" spans="2:256">
      <c r="B166" s="126"/>
      <c r="C166" s="126"/>
      <c r="D166" s="127"/>
      <c r="II166" s="274"/>
      <c r="IJ166" s="274"/>
      <c r="IK166" s="274"/>
      <c r="IL166" s="274"/>
      <c r="IM166" s="274"/>
      <c r="IN166" s="274"/>
      <c r="IO166" s="274"/>
      <c r="IP166" s="274"/>
      <c r="IQ166" s="274"/>
      <c r="IR166" s="274"/>
      <c r="IS166" s="274"/>
      <c r="IT166" s="274"/>
      <c r="IU166" s="274"/>
      <c r="IV166" s="274"/>
    </row>
    <row r="167" s="272" customFormat="1" spans="2:256">
      <c r="B167" s="126"/>
      <c r="C167" s="126"/>
      <c r="D167" s="127"/>
      <c r="II167" s="274"/>
      <c r="IJ167" s="274"/>
      <c r="IK167" s="274"/>
      <c r="IL167" s="274"/>
      <c r="IM167" s="274"/>
      <c r="IN167" s="274"/>
      <c r="IO167" s="274"/>
      <c r="IP167" s="274"/>
      <c r="IQ167" s="274"/>
      <c r="IR167" s="274"/>
      <c r="IS167" s="274"/>
      <c r="IT167" s="274"/>
      <c r="IU167" s="274"/>
      <c r="IV167" s="274"/>
    </row>
    <row r="168" s="272" customFormat="1" spans="2:256">
      <c r="B168" s="126"/>
      <c r="C168" s="126"/>
      <c r="D168" s="127"/>
      <c r="II168" s="274"/>
      <c r="IJ168" s="274"/>
      <c r="IK168" s="274"/>
      <c r="IL168" s="274"/>
      <c r="IM168" s="274"/>
      <c r="IN168" s="274"/>
      <c r="IO168" s="274"/>
      <c r="IP168" s="274"/>
      <c r="IQ168" s="274"/>
      <c r="IR168" s="274"/>
      <c r="IS168" s="274"/>
      <c r="IT168" s="274"/>
      <c r="IU168" s="274"/>
      <c r="IV168" s="274"/>
    </row>
    <row r="169" s="272" customFormat="1" spans="2:256">
      <c r="B169" s="126"/>
      <c r="C169" s="126"/>
      <c r="D169" s="127"/>
      <c r="II169" s="274"/>
      <c r="IJ169" s="274"/>
      <c r="IK169" s="274"/>
      <c r="IL169" s="274"/>
      <c r="IM169" s="274"/>
      <c r="IN169" s="274"/>
      <c r="IO169" s="274"/>
      <c r="IP169" s="274"/>
      <c r="IQ169" s="274"/>
      <c r="IR169" s="274"/>
      <c r="IS169" s="274"/>
      <c r="IT169" s="274"/>
      <c r="IU169" s="274"/>
      <c r="IV169" s="274"/>
    </row>
    <row r="170" s="272" customFormat="1" spans="2:256">
      <c r="B170" s="126"/>
      <c r="C170" s="126"/>
      <c r="D170" s="127"/>
      <c r="II170" s="274"/>
      <c r="IJ170" s="274"/>
      <c r="IK170" s="274"/>
      <c r="IL170" s="274"/>
      <c r="IM170" s="274"/>
      <c r="IN170" s="274"/>
      <c r="IO170" s="274"/>
      <c r="IP170" s="274"/>
      <c r="IQ170" s="274"/>
      <c r="IR170" s="274"/>
      <c r="IS170" s="274"/>
      <c r="IT170" s="274"/>
      <c r="IU170" s="274"/>
      <c r="IV170" s="274"/>
    </row>
    <row r="171" s="272" customFormat="1" spans="2:256">
      <c r="B171" s="126"/>
      <c r="C171" s="126"/>
      <c r="D171" s="127"/>
      <c r="II171" s="274"/>
      <c r="IJ171" s="274"/>
      <c r="IK171" s="274"/>
      <c r="IL171" s="274"/>
      <c r="IM171" s="274"/>
      <c r="IN171" s="274"/>
      <c r="IO171" s="274"/>
      <c r="IP171" s="274"/>
      <c r="IQ171" s="274"/>
      <c r="IR171" s="274"/>
      <c r="IS171" s="274"/>
      <c r="IT171" s="274"/>
      <c r="IU171" s="274"/>
      <c r="IV171" s="274"/>
    </row>
    <row r="172" s="272" customFormat="1" spans="2:256">
      <c r="B172" s="126"/>
      <c r="C172" s="126"/>
      <c r="D172" s="127"/>
      <c r="II172" s="274"/>
      <c r="IJ172" s="274"/>
      <c r="IK172" s="274"/>
      <c r="IL172" s="274"/>
      <c r="IM172" s="274"/>
      <c r="IN172" s="274"/>
      <c r="IO172" s="274"/>
      <c r="IP172" s="274"/>
      <c r="IQ172" s="274"/>
      <c r="IR172" s="274"/>
      <c r="IS172" s="274"/>
      <c r="IT172" s="274"/>
      <c r="IU172" s="274"/>
      <c r="IV172" s="274"/>
    </row>
    <row r="173" s="272" customFormat="1" spans="2:256">
      <c r="B173" s="126"/>
      <c r="C173" s="126"/>
      <c r="D173" s="127"/>
      <c r="II173" s="274"/>
      <c r="IJ173" s="274"/>
      <c r="IK173" s="274"/>
      <c r="IL173" s="274"/>
      <c r="IM173" s="274"/>
      <c r="IN173" s="274"/>
      <c r="IO173" s="274"/>
      <c r="IP173" s="274"/>
      <c r="IQ173" s="274"/>
      <c r="IR173" s="274"/>
      <c r="IS173" s="274"/>
      <c r="IT173" s="274"/>
      <c r="IU173" s="274"/>
      <c r="IV173" s="274"/>
    </row>
    <row r="174" s="272" customFormat="1" spans="2:256">
      <c r="B174" s="126"/>
      <c r="C174" s="126"/>
      <c r="D174" s="127"/>
      <c r="II174" s="274"/>
      <c r="IJ174" s="274"/>
      <c r="IK174" s="274"/>
      <c r="IL174" s="274"/>
      <c r="IM174" s="274"/>
      <c r="IN174" s="274"/>
      <c r="IO174" s="274"/>
      <c r="IP174" s="274"/>
      <c r="IQ174" s="274"/>
      <c r="IR174" s="274"/>
      <c r="IS174" s="274"/>
      <c r="IT174" s="274"/>
      <c r="IU174" s="274"/>
      <c r="IV174" s="274"/>
    </row>
    <row r="175" s="272" customFormat="1" spans="2:256">
      <c r="B175" s="126"/>
      <c r="C175" s="126"/>
      <c r="D175" s="127"/>
      <c r="II175" s="274"/>
      <c r="IJ175" s="274"/>
      <c r="IK175" s="274"/>
      <c r="IL175" s="274"/>
      <c r="IM175" s="274"/>
      <c r="IN175" s="274"/>
      <c r="IO175" s="274"/>
      <c r="IP175" s="274"/>
      <c r="IQ175" s="274"/>
      <c r="IR175" s="274"/>
      <c r="IS175" s="274"/>
      <c r="IT175" s="274"/>
      <c r="IU175" s="274"/>
      <c r="IV175" s="274"/>
    </row>
    <row r="176" s="272" customFormat="1" spans="2:256">
      <c r="B176" s="126"/>
      <c r="C176" s="126"/>
      <c r="D176" s="127"/>
      <c r="II176" s="274"/>
      <c r="IJ176" s="274"/>
      <c r="IK176" s="274"/>
      <c r="IL176" s="274"/>
      <c r="IM176" s="274"/>
      <c r="IN176" s="274"/>
      <c r="IO176" s="274"/>
      <c r="IP176" s="274"/>
      <c r="IQ176" s="274"/>
      <c r="IR176" s="274"/>
      <c r="IS176" s="274"/>
      <c r="IT176" s="274"/>
      <c r="IU176" s="274"/>
      <c r="IV176" s="274"/>
    </row>
  </sheetData>
  <mergeCells count="1">
    <mergeCell ref="A2:D2"/>
  </mergeCells>
  <printOptions horizontalCentered="1"/>
  <pageMargins left="0.59" right="0.59" top="0.79" bottom="0.79" header="0.31" footer="0.31"/>
  <pageSetup paperSize="9" fitToHeight="0" orientation="portrait" useFirstPageNumber="1" errors="NA"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6"/>
  <sheetViews>
    <sheetView showZeros="0" view="pageBreakPreview" zoomScaleNormal="100" topLeftCell="A10" workbookViewId="0">
      <selection activeCell="B18" sqref="B18"/>
    </sheetView>
  </sheetViews>
  <sheetFormatPr defaultColWidth="8.87619047619048" defaultRowHeight="14.25" outlineLevelCol="3"/>
  <cols>
    <col min="1" max="1" width="48.5714285714286" style="233" customWidth="1"/>
    <col min="2" max="2" width="15.8380952380952" style="233" customWidth="1"/>
    <col min="3" max="3" width="15.7142857142857" style="233" customWidth="1"/>
    <col min="4" max="4" width="14" style="233" customWidth="1"/>
    <col min="5" max="32" width="10.2857142857143" style="233"/>
    <col min="33" max="160" width="9.13333333333333" style="233"/>
    <col min="161" max="173" width="10.2857142857143" style="233"/>
    <col min="174" max="16384" width="9.13333333333333" style="233"/>
  </cols>
  <sheetData>
    <row r="1" ht="24" customHeight="1" spans="1:4">
      <c r="A1" s="250" t="s">
        <v>1080</v>
      </c>
      <c r="B1" s="251"/>
      <c r="C1" s="251"/>
      <c r="D1" s="252"/>
    </row>
    <row r="2" s="203" customFormat="1" ht="24" customHeight="1" spans="1:4">
      <c r="A2" s="208" t="s">
        <v>246</v>
      </c>
      <c r="B2" s="208"/>
      <c r="C2" s="208"/>
      <c r="D2" s="208"/>
    </row>
    <row r="3" s="204" customFormat="1" ht="24" customHeight="1" spans="1:4">
      <c r="A3" s="251"/>
      <c r="B3" s="251"/>
      <c r="C3" s="251"/>
      <c r="D3" s="253" t="s">
        <v>294</v>
      </c>
    </row>
    <row r="4" s="196" customFormat="1" ht="27.95" customHeight="1" spans="1:4">
      <c r="A4" s="236" t="s">
        <v>295</v>
      </c>
      <c r="B4" s="136" t="s">
        <v>296</v>
      </c>
      <c r="C4" s="237" t="s">
        <v>297</v>
      </c>
      <c r="D4" s="254" t="s">
        <v>367</v>
      </c>
    </row>
    <row r="5" s="196" customFormat="1" ht="22" customHeight="1" spans="1:4">
      <c r="A5" s="255" t="s">
        <v>1053</v>
      </c>
      <c r="B5" s="256"/>
      <c r="C5" s="256"/>
      <c r="D5" s="257"/>
    </row>
    <row r="6" s="196" customFormat="1" ht="22" customHeight="1" spans="1:4">
      <c r="A6" s="255" t="s">
        <v>1054</v>
      </c>
      <c r="B6" s="256"/>
      <c r="C6" s="256"/>
      <c r="D6" s="257"/>
    </row>
    <row r="7" s="196" customFormat="1" ht="22" customHeight="1" spans="1:4">
      <c r="A7" s="255" t="s">
        <v>1055</v>
      </c>
      <c r="B7" s="256"/>
      <c r="C7" s="256"/>
      <c r="D7" s="257"/>
    </row>
    <row r="8" s="196" customFormat="1" ht="22" customHeight="1" spans="1:4">
      <c r="A8" s="258" t="s">
        <v>1056</v>
      </c>
      <c r="B8" s="256"/>
      <c r="C8" s="256"/>
      <c r="D8" s="257"/>
    </row>
    <row r="9" s="196" customFormat="1" ht="22" customHeight="1" spans="1:4">
      <c r="A9" s="258" t="s">
        <v>1057</v>
      </c>
      <c r="B9" s="256"/>
      <c r="C9" s="256"/>
      <c r="D9" s="257"/>
    </row>
    <row r="10" s="196" customFormat="1" ht="22" customHeight="1" spans="1:4">
      <c r="A10" s="258" t="s">
        <v>1058</v>
      </c>
      <c r="B10" s="256"/>
      <c r="C10" s="256"/>
      <c r="D10" s="257"/>
    </row>
    <row r="11" s="196" customFormat="1" ht="22" customHeight="1" spans="1:4">
      <c r="A11" s="255" t="s">
        <v>1059</v>
      </c>
      <c r="B11" s="256"/>
      <c r="C11" s="256"/>
      <c r="D11" s="257"/>
    </row>
    <row r="12" s="196" customFormat="1" ht="22" customHeight="1" spans="1:4">
      <c r="A12" s="255" t="s">
        <v>1060</v>
      </c>
      <c r="B12" s="256"/>
      <c r="C12" s="256"/>
      <c r="D12" s="257"/>
    </row>
    <row r="13" s="196" customFormat="1" ht="22" customHeight="1" spans="1:4">
      <c r="A13" s="255" t="s">
        <v>1081</v>
      </c>
      <c r="B13" s="256"/>
      <c r="C13" s="256"/>
      <c r="D13" s="257"/>
    </row>
    <row r="14" s="196" customFormat="1" ht="22" customHeight="1" spans="1:4">
      <c r="A14" s="255" t="s">
        <v>1082</v>
      </c>
      <c r="B14" s="256"/>
      <c r="C14" s="256"/>
      <c r="D14" s="257"/>
    </row>
    <row r="15" s="196" customFormat="1" ht="22" customHeight="1" spans="1:4">
      <c r="A15" s="255" t="s">
        <v>1058</v>
      </c>
      <c r="B15" s="256"/>
      <c r="C15" s="256"/>
      <c r="D15" s="257"/>
    </row>
    <row r="16" s="196" customFormat="1" ht="22" customHeight="1" spans="1:4">
      <c r="A16" s="255" t="s">
        <v>1083</v>
      </c>
      <c r="B16" s="256"/>
      <c r="C16" s="256"/>
      <c r="D16" s="257"/>
    </row>
    <row r="17" s="196" customFormat="1" ht="22" customHeight="1" spans="1:4">
      <c r="A17" s="258" t="s">
        <v>1065</v>
      </c>
      <c r="B17" s="256">
        <v>7590</v>
      </c>
      <c r="C17" s="256"/>
      <c r="D17" s="257"/>
    </row>
    <row r="18" s="196" customFormat="1" ht="22" customHeight="1" spans="1:4">
      <c r="A18" s="258" t="s">
        <v>1066</v>
      </c>
      <c r="B18" s="256"/>
      <c r="C18" s="256"/>
      <c r="D18" s="257"/>
    </row>
    <row r="19" s="196" customFormat="1" ht="22" customHeight="1" spans="1:4">
      <c r="A19" s="258" t="s">
        <v>1067</v>
      </c>
      <c r="B19" s="256">
        <v>7590</v>
      </c>
      <c r="C19" s="256"/>
      <c r="D19" s="257"/>
    </row>
    <row r="20" s="196" customFormat="1" ht="22" customHeight="1" spans="1:4">
      <c r="A20" s="258" t="s">
        <v>1058</v>
      </c>
      <c r="B20" s="256"/>
      <c r="C20" s="256"/>
      <c r="D20" s="257"/>
    </row>
    <row r="21" s="196" customFormat="1" ht="22" customHeight="1" spans="1:4">
      <c r="A21" s="258" t="s">
        <v>1068</v>
      </c>
      <c r="B21" s="256"/>
      <c r="C21" s="256"/>
      <c r="D21" s="257"/>
    </row>
    <row r="22" s="196" customFormat="1" ht="22" customHeight="1" spans="1:4">
      <c r="A22" s="258" t="s">
        <v>1069</v>
      </c>
      <c r="B22" s="256"/>
      <c r="C22" s="256"/>
      <c r="D22" s="257"/>
    </row>
    <row r="23" s="196" customFormat="1" ht="22" customHeight="1" spans="1:4">
      <c r="A23" s="258" t="s">
        <v>1070</v>
      </c>
      <c r="B23" s="256"/>
      <c r="C23" s="256"/>
      <c r="D23" s="257"/>
    </row>
    <row r="24" s="196" customFormat="1" ht="22" customHeight="1" spans="1:4">
      <c r="A24" s="258" t="s">
        <v>1063</v>
      </c>
      <c r="B24" s="256"/>
      <c r="C24" s="256"/>
      <c r="D24" s="257"/>
    </row>
    <row r="25" s="196" customFormat="1" ht="22" customHeight="1" spans="1:4">
      <c r="A25" s="259" t="s">
        <v>1071</v>
      </c>
      <c r="B25" s="256"/>
      <c r="C25" s="256"/>
      <c r="D25" s="257"/>
    </row>
    <row r="26" s="196" customFormat="1" ht="22" customHeight="1" spans="1:4">
      <c r="A26" s="260" t="s">
        <v>368</v>
      </c>
      <c r="B26" s="261">
        <v>7590</v>
      </c>
      <c r="C26" s="261">
        <f>SUM(C5,C12,C17,C21,C25)</f>
        <v>0</v>
      </c>
      <c r="D26" s="262"/>
    </row>
    <row r="27" s="231" customFormat="1" ht="22" customHeight="1" spans="1:4">
      <c r="A27" s="263" t="s">
        <v>324</v>
      </c>
      <c r="B27" s="261">
        <f>SUM(B28:B30)</f>
        <v>30</v>
      </c>
      <c r="C27" s="261">
        <f>SUM(C28:C30)</f>
        <v>41</v>
      </c>
      <c r="D27" s="262">
        <f>C27/B27-1</f>
        <v>0.366666666666667</v>
      </c>
    </row>
    <row r="28" s="231" customFormat="1" ht="22" customHeight="1" spans="1:4">
      <c r="A28" s="264" t="s">
        <v>1003</v>
      </c>
      <c r="B28" s="256">
        <v>19</v>
      </c>
      <c r="C28" s="256">
        <v>19</v>
      </c>
      <c r="D28" s="257">
        <f>C28/B28-1</f>
        <v>0</v>
      </c>
    </row>
    <row r="29" s="231" customFormat="1" ht="22" customHeight="1" spans="1:4">
      <c r="A29" s="264" t="s">
        <v>369</v>
      </c>
      <c r="B29" s="261"/>
      <c r="C29" s="261"/>
      <c r="D29" s="257"/>
    </row>
    <row r="30" s="196" customFormat="1" ht="22" customHeight="1" spans="1:4">
      <c r="A30" s="265" t="s">
        <v>1084</v>
      </c>
      <c r="B30" s="256">
        <v>11</v>
      </c>
      <c r="C30" s="256">
        <v>22</v>
      </c>
      <c r="D30" s="257">
        <f>C30/B30-1</f>
        <v>1</v>
      </c>
    </row>
    <row r="31" s="196" customFormat="1" ht="22" customHeight="1" spans="1:4">
      <c r="A31" s="260" t="s">
        <v>332</v>
      </c>
      <c r="B31" s="261">
        <f>SUM(B26:B27)</f>
        <v>7620</v>
      </c>
      <c r="C31" s="261">
        <f>SUM(C26:C27)</f>
        <v>41</v>
      </c>
      <c r="D31" s="262">
        <f>C31/B31-1</f>
        <v>-0.994619422572179</v>
      </c>
    </row>
    <row r="32" s="232" customFormat="1" ht="12"/>
    <row r="33" s="232" customFormat="1" ht="12"/>
    <row r="34" s="232" customFormat="1" ht="12"/>
    <row r="35" s="232" customFormat="1" ht="12"/>
    <row r="36" s="232" customFormat="1" ht="12"/>
    <row r="37" s="232" customFormat="1" ht="12"/>
    <row r="38" s="232" customFormat="1" ht="12"/>
    <row r="39" s="232" customFormat="1" ht="12"/>
    <row r="40" s="232" customFormat="1" ht="12"/>
    <row r="41" s="232" customFormat="1" ht="12"/>
    <row r="42" s="232" customFormat="1" ht="12"/>
    <row r="43" s="232" customFormat="1" ht="12"/>
    <row r="44" s="232" customFormat="1" ht="12"/>
    <row r="45" s="232" customFormat="1" ht="12"/>
    <row r="46" s="232" customFormat="1" ht="12"/>
    <row r="47" s="232" customFormat="1" ht="12"/>
    <row r="48" s="232" customFormat="1" ht="12"/>
    <row r="49" s="232" customFormat="1" ht="12"/>
    <row r="50" s="232" customFormat="1" ht="12"/>
    <row r="51" s="232" customFormat="1" ht="12"/>
    <row r="52" s="232" customFormat="1" ht="12"/>
    <row r="53" s="232" customFormat="1" ht="12"/>
    <row r="54" s="232" customFormat="1" ht="12"/>
    <row r="55" s="232" customFormat="1" ht="12"/>
    <row r="56" s="232" customFormat="1" ht="12"/>
    <row r="57" s="232" customFormat="1" ht="12"/>
    <row r="58" s="232" customFormat="1" ht="12"/>
    <row r="59" s="232" customFormat="1" ht="12"/>
    <row r="60" s="232" customFormat="1" ht="12"/>
    <row r="61" s="232" customFormat="1" ht="12"/>
    <row r="62" s="232" customFormat="1" ht="12"/>
    <row r="63" s="232" customFormat="1" ht="12"/>
    <row r="64" s="232" customFormat="1" ht="12"/>
    <row r="65" s="232" customFormat="1" ht="12"/>
    <row r="66" s="232" customFormat="1" ht="12"/>
    <row r="67" s="232" customFormat="1" ht="12"/>
    <row r="68" s="232" customFormat="1" ht="12"/>
    <row r="69" s="232" customFormat="1" ht="12"/>
    <row r="70" s="232" customFormat="1" ht="12"/>
    <row r="71" s="232" customFormat="1" ht="12"/>
    <row r="72" s="232" customFormat="1" ht="12"/>
    <row r="73" s="232" customFormat="1" ht="12"/>
    <row r="74" s="232" customFormat="1" ht="12"/>
    <row r="75" s="232" customFormat="1" ht="12"/>
    <row r="76" s="232" customFormat="1" ht="12"/>
    <row r="77" s="232" customFormat="1" ht="12"/>
    <row r="78" s="232" customFormat="1" ht="12"/>
    <row r="79" s="232" customFormat="1" ht="12"/>
    <row r="80" s="232" customFormat="1" ht="12"/>
    <row r="81" s="232" customFormat="1" ht="12"/>
    <row r="82" s="232" customFormat="1" ht="12"/>
    <row r="83" s="232" customFormat="1" ht="12"/>
    <row r="84" s="232" customFormat="1" ht="12"/>
    <row r="85" s="232" customFormat="1" ht="12"/>
    <row r="86" s="232" customFormat="1" ht="12"/>
    <row r="87" s="232" customFormat="1" ht="12"/>
    <row r="88" s="232" customFormat="1" ht="12"/>
    <row r="89" s="232" customFormat="1" ht="12"/>
    <row r="90" s="232" customFormat="1" ht="12"/>
    <row r="91" s="232" customFormat="1" ht="12"/>
    <row r="92" s="232" customFormat="1" ht="12"/>
    <row r="93" s="232" customFormat="1" ht="12"/>
    <row r="94" s="232" customFormat="1" ht="12"/>
    <row r="95" s="232" customFormat="1" ht="12"/>
    <row r="96" s="232" customFormat="1" ht="12"/>
    <row r="97" s="232" customFormat="1" ht="12"/>
    <row r="98" s="232" customFormat="1" ht="12"/>
    <row r="99" s="232" customFormat="1" ht="12"/>
    <row r="100" s="232" customFormat="1" ht="12"/>
    <row r="101" s="232" customFormat="1" ht="12"/>
    <row r="102" s="232" customFormat="1" ht="12"/>
    <row r="103" s="232" customFormat="1" ht="12"/>
    <row r="104" s="232" customFormat="1" ht="12"/>
    <row r="105" s="232" customFormat="1" ht="12"/>
    <row r="106" s="232" customFormat="1" ht="12"/>
    <row r="107" s="232" customFormat="1" ht="12"/>
    <row r="108" s="232" customFormat="1" ht="12"/>
    <row r="109" s="232" customFormat="1" ht="12"/>
    <row r="110" s="232" customFormat="1" ht="12"/>
    <row r="111" s="232" customFormat="1" ht="12"/>
    <row r="112" s="232" customFormat="1" ht="12"/>
    <row r="113" s="232" customFormat="1" ht="12"/>
    <row r="114" s="232" customFormat="1" ht="12"/>
    <row r="115" s="232" customFormat="1" ht="12"/>
    <row r="116" s="232" customFormat="1" ht="12"/>
    <row r="117" s="232" customFormat="1" ht="12"/>
    <row r="118" s="232" customFormat="1" ht="12"/>
    <row r="119" s="232" customFormat="1" ht="12"/>
    <row r="120" s="232" customFormat="1" ht="12"/>
    <row r="121" s="232" customFormat="1" ht="12"/>
    <row r="122" s="232" customFormat="1" ht="12"/>
    <row r="123" s="232" customFormat="1" ht="12"/>
    <row r="124" s="232" customFormat="1" ht="12"/>
    <row r="125" s="232" customFormat="1" ht="12"/>
    <row r="126" s="232" customFormat="1" ht="12"/>
    <row r="127" s="232" customFormat="1" ht="12"/>
    <row r="128" s="232" customFormat="1" ht="12"/>
    <row r="129" s="232" customFormat="1" ht="12"/>
    <row r="130" s="232" customFormat="1" ht="12"/>
    <row r="131" s="232" customFormat="1" ht="12"/>
    <row r="132" s="232" customFormat="1" ht="12"/>
    <row r="133" s="232" customFormat="1" ht="12"/>
    <row r="134" s="232" customFormat="1" ht="12"/>
    <row r="135" s="232" customFormat="1" ht="12"/>
    <row r="136" s="232" customFormat="1" ht="12"/>
    <row r="137" s="232" customFormat="1" ht="12"/>
    <row r="138" s="232" customFormat="1" ht="12"/>
    <row r="139" s="232" customFormat="1" ht="12"/>
    <row r="140" s="232" customFormat="1" ht="12"/>
    <row r="141" s="232" customFormat="1" ht="12"/>
    <row r="142" s="232" customFormat="1" ht="12"/>
    <row r="143" s="232" customFormat="1" ht="12"/>
    <row r="144" s="232" customFormat="1" ht="12"/>
    <row r="145" s="232" customFormat="1" ht="12"/>
    <row r="146" s="232" customFormat="1" ht="12"/>
    <row r="147" s="232" customFormat="1" ht="12"/>
    <row r="148" s="232" customFormat="1" ht="12"/>
    <row r="149" s="232" customFormat="1" ht="12"/>
    <row r="150" s="232" customFormat="1" ht="12"/>
    <row r="151" s="232" customFormat="1" ht="12"/>
    <row r="152" s="232" customFormat="1" ht="12"/>
    <row r="153" s="232" customFormat="1" ht="12"/>
    <row r="154" s="232" customFormat="1" ht="12"/>
    <row r="155" s="232" customFormat="1" ht="12"/>
    <row r="156" s="232" customFormat="1" ht="12"/>
    <row r="157" s="232" customFormat="1" ht="12"/>
    <row r="158" s="232" customFormat="1" ht="12"/>
    <row r="159" s="232" customFormat="1" ht="12"/>
    <row r="160" s="232" customFormat="1" ht="12"/>
    <row r="161" s="232" customFormat="1" ht="12"/>
    <row r="162" s="232" customFormat="1" ht="12"/>
    <row r="163" s="232" customFormat="1" ht="12"/>
    <row r="164" s="232" customFormat="1" ht="12"/>
    <row r="165" s="232" customFormat="1" ht="12"/>
    <row r="166" s="232" customFormat="1" ht="12"/>
    <row r="167" s="232" customFormat="1" ht="12"/>
    <row r="168" s="232" customFormat="1" ht="12"/>
    <row r="169" s="232" customFormat="1" ht="12"/>
    <row r="170" s="232" customFormat="1" ht="12"/>
    <row r="171" s="232" customFormat="1" ht="12"/>
    <row r="172" s="232" customFormat="1" ht="12"/>
    <row r="173" s="232" customFormat="1" ht="12"/>
    <row r="174" s="232" customFormat="1" ht="12"/>
    <row r="175" s="232" customFormat="1" ht="12"/>
    <row r="176" s="232" customFormat="1" ht="12"/>
    <row r="177" s="232" customFormat="1" ht="12"/>
    <row r="178" s="232" customFormat="1" ht="12"/>
    <row r="179" s="232" customFormat="1" ht="12"/>
    <row r="180" s="232" customFormat="1" ht="12"/>
    <row r="181" s="232" customFormat="1" ht="12"/>
    <row r="182" s="232" customFormat="1" ht="12"/>
    <row r="183" s="232" customFormat="1" ht="12"/>
    <row r="184" s="232" customFormat="1" ht="12"/>
    <row r="185" s="232" customFormat="1" ht="12"/>
    <row r="186" s="232" customFormat="1" ht="12"/>
    <row r="187" s="232" customFormat="1" ht="12"/>
    <row r="188" s="232" customFormat="1" ht="12"/>
    <row r="189" s="232" customFormat="1" ht="12"/>
    <row r="190" s="232" customFormat="1" ht="12"/>
    <row r="191" s="232" customFormat="1" ht="12"/>
    <row r="192" s="232" customFormat="1" ht="12"/>
    <row r="193" s="232" customFormat="1" ht="12"/>
    <row r="194" s="232" customFormat="1" ht="12"/>
    <row r="195" s="232" customFormat="1" ht="12"/>
    <row r="196" s="232" customFormat="1" ht="12"/>
  </sheetData>
  <mergeCells count="1">
    <mergeCell ref="A2:D2"/>
  </mergeCells>
  <printOptions horizontalCentered="1"/>
  <pageMargins left="0.39" right="0.39" top="0.79" bottom="0.79" header="0.31" footer="0.31"/>
  <pageSetup paperSize="9" fitToHeight="0" orientation="portrait" useFirstPageNumber="1" errors="NA"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1"/>
  <sheetViews>
    <sheetView showZeros="0" view="pageBreakPreview" zoomScaleNormal="100" topLeftCell="A2" workbookViewId="0">
      <selection activeCell="C13" sqref="C13"/>
    </sheetView>
  </sheetViews>
  <sheetFormatPr defaultColWidth="8.83809523809524" defaultRowHeight="14.25" outlineLevelCol="3"/>
  <cols>
    <col min="1" max="1" width="41" style="233" customWidth="1"/>
    <col min="2" max="2" width="15.5714285714286" style="233" customWidth="1"/>
    <col min="3" max="3" width="16.1333333333333" style="233" customWidth="1"/>
    <col min="4" max="4" width="18.2857142857143" style="233" customWidth="1"/>
    <col min="5" max="15" width="10.2857142857143" style="233"/>
    <col min="16" max="143" width="9.13333333333333" style="233"/>
    <col min="144" max="156" width="10.2857142857143" style="233"/>
    <col min="157" max="240" width="9.13333333333333" style="233"/>
    <col min="241" max="16384" width="8.83809523809524" style="233"/>
  </cols>
  <sheetData>
    <row r="1" ht="24" customHeight="1" spans="1:4">
      <c r="A1" s="234" t="s">
        <v>1085</v>
      </c>
      <c r="B1" s="207"/>
      <c r="C1" s="207"/>
      <c r="D1" s="207"/>
    </row>
    <row r="2" s="203" customFormat="1" ht="24" customHeight="1" spans="1:4">
      <c r="A2" s="208" t="s">
        <v>248</v>
      </c>
      <c r="B2" s="208"/>
      <c r="C2" s="208"/>
      <c r="D2" s="208"/>
    </row>
    <row r="3" s="204" customFormat="1" ht="24" customHeight="1" spans="1:4">
      <c r="A3" s="235" t="s">
        <v>294</v>
      </c>
      <c r="B3" s="235"/>
      <c r="C3" s="235"/>
      <c r="D3" s="235"/>
    </row>
    <row r="4" s="196" customFormat="1" ht="27.95" customHeight="1" spans="1:4">
      <c r="A4" s="236" t="s">
        <v>295</v>
      </c>
      <c r="B4" s="136" t="s">
        <v>296</v>
      </c>
      <c r="C4" s="237" t="s">
        <v>297</v>
      </c>
      <c r="D4" s="238" t="s">
        <v>367</v>
      </c>
    </row>
    <row r="5" s="196" customFormat="1" ht="27.95" customHeight="1" spans="1:4">
      <c r="A5" s="239" t="s">
        <v>1073</v>
      </c>
      <c r="B5" s="240">
        <v>8</v>
      </c>
      <c r="C5" s="240">
        <v>41</v>
      </c>
      <c r="D5" s="241">
        <f>C5/B5-1</f>
        <v>4.125</v>
      </c>
    </row>
    <row r="6" s="196" customFormat="1" ht="27.95" customHeight="1" spans="1:4">
      <c r="A6" s="242" t="s">
        <v>1074</v>
      </c>
      <c r="B6" s="240">
        <v>8</v>
      </c>
      <c r="C6" s="240">
        <v>41</v>
      </c>
      <c r="D6" s="241">
        <f t="shared" ref="D6:D16" si="0">C6/B6-1</f>
        <v>4.125</v>
      </c>
    </row>
    <row r="7" s="196" customFormat="1" ht="27.95" customHeight="1" spans="1:4">
      <c r="A7" s="242" t="s">
        <v>1075</v>
      </c>
      <c r="B7" s="240"/>
      <c r="C7" s="240"/>
      <c r="D7" s="241"/>
    </row>
    <row r="8" s="196" customFormat="1" ht="27.95" customHeight="1" spans="1:4">
      <c r="A8" s="242" t="s">
        <v>1076</v>
      </c>
      <c r="B8" s="240"/>
      <c r="C8" s="240"/>
      <c r="D8" s="241"/>
    </row>
    <row r="9" s="196" customFormat="1" ht="27.95" customHeight="1" spans="1:4">
      <c r="A9" s="242" t="s">
        <v>1086</v>
      </c>
      <c r="B9" s="240"/>
      <c r="C9" s="240"/>
      <c r="D9" s="241"/>
    </row>
    <row r="10" s="196" customFormat="1" ht="27.95" customHeight="1" spans="1:4">
      <c r="A10" s="242" t="s">
        <v>1077</v>
      </c>
      <c r="B10" s="240"/>
      <c r="C10" s="240"/>
      <c r="D10" s="241"/>
    </row>
    <row r="11" s="196" customFormat="1" ht="27.95" customHeight="1" spans="1:4">
      <c r="A11" s="243" t="s">
        <v>395</v>
      </c>
      <c r="B11" s="244">
        <f>SUM(B5)</f>
        <v>8</v>
      </c>
      <c r="C11" s="244">
        <f>SUM(C5)</f>
        <v>41</v>
      </c>
      <c r="D11" s="245">
        <f t="shared" si="0"/>
        <v>4.125</v>
      </c>
    </row>
    <row r="12" s="231" customFormat="1" ht="27.95" customHeight="1" spans="1:4">
      <c r="A12" s="246" t="s">
        <v>359</v>
      </c>
      <c r="B12" s="247">
        <f>SUM(B13:B15)</f>
        <v>7612</v>
      </c>
      <c r="C12" s="247">
        <f>SUM(C13:C15)</f>
        <v>0</v>
      </c>
      <c r="D12" s="245">
        <f t="shared" si="0"/>
        <v>-1</v>
      </c>
    </row>
    <row r="13" s="231" customFormat="1" ht="27.95" customHeight="1" spans="1:4">
      <c r="A13" s="248" t="s">
        <v>1087</v>
      </c>
      <c r="B13" s="247"/>
      <c r="C13" s="247"/>
      <c r="D13" s="241"/>
    </row>
    <row r="14" s="196" customFormat="1" ht="27.95" customHeight="1" spans="1:4">
      <c r="A14" s="248" t="s">
        <v>1032</v>
      </c>
      <c r="B14" s="249">
        <v>7590</v>
      </c>
      <c r="C14" s="249"/>
      <c r="D14" s="241"/>
    </row>
    <row r="15" s="196" customFormat="1" ht="27.95" customHeight="1" spans="1:4">
      <c r="A15" s="248" t="s">
        <v>364</v>
      </c>
      <c r="B15" s="249">
        <v>22</v>
      </c>
      <c r="C15" s="249"/>
      <c r="D15" s="241">
        <f t="shared" si="0"/>
        <v>-1</v>
      </c>
    </row>
    <row r="16" s="196" customFormat="1" ht="27.95" customHeight="1" spans="1:4">
      <c r="A16" s="243" t="s">
        <v>365</v>
      </c>
      <c r="B16" s="247">
        <f>SUM(B11:B12)</f>
        <v>7620</v>
      </c>
      <c r="C16" s="247">
        <f>SUM(C11:C12)</f>
        <v>41</v>
      </c>
      <c r="D16" s="245">
        <f t="shared" si="0"/>
        <v>-0.994619422572179</v>
      </c>
    </row>
    <row r="17" s="232" customFormat="1" ht="12"/>
    <row r="18" s="232" customFormat="1" ht="12"/>
    <row r="19" s="232" customFormat="1" ht="12"/>
    <row r="20" s="232" customFormat="1" ht="12"/>
    <row r="21" s="232" customFormat="1" ht="12"/>
    <row r="22" s="232" customFormat="1" ht="12"/>
    <row r="23" s="232" customFormat="1" ht="12"/>
    <row r="24" s="232" customFormat="1" ht="12"/>
    <row r="25" s="232" customFormat="1" ht="12"/>
    <row r="26" s="232" customFormat="1" ht="12"/>
    <row r="27" s="232" customFormat="1" ht="12"/>
    <row r="28" s="232" customFormat="1" ht="12"/>
    <row r="29" s="232" customFormat="1" ht="12"/>
    <row r="30" s="232" customFormat="1" ht="12"/>
    <row r="31" s="232" customFormat="1" ht="12"/>
    <row r="32" s="232" customFormat="1" ht="12"/>
    <row r="33" s="232" customFormat="1" ht="12"/>
    <row r="34" s="232" customFormat="1" ht="12"/>
    <row r="35" s="232" customFormat="1" ht="12"/>
    <row r="36" s="232" customFormat="1" ht="12"/>
    <row r="37" s="232" customFormat="1" ht="12"/>
    <row r="38" s="232" customFormat="1" ht="12"/>
    <row r="39" s="232" customFormat="1" ht="12"/>
    <row r="40" s="232" customFormat="1" ht="12"/>
    <row r="41" s="232" customFormat="1" ht="12"/>
    <row r="42" s="232" customFormat="1" ht="12"/>
    <row r="43" s="232" customFormat="1" ht="12"/>
    <row r="44" s="232" customFormat="1" ht="12"/>
    <row r="45" s="232" customFormat="1" ht="12"/>
    <row r="46" s="232" customFormat="1" ht="12"/>
    <row r="47" s="232" customFormat="1" ht="12"/>
    <row r="48" s="232" customFormat="1" ht="12"/>
    <row r="49" s="232" customFormat="1" ht="12"/>
    <row r="50" s="232" customFormat="1" ht="12"/>
    <row r="51" s="232" customFormat="1" ht="12"/>
    <row r="52" s="232" customFormat="1" ht="12"/>
    <row r="53" s="232" customFormat="1" ht="12"/>
    <row r="54" s="232" customFormat="1" ht="12"/>
    <row r="55" s="232" customFormat="1" ht="12"/>
    <row r="56" s="232" customFormat="1" ht="12"/>
    <row r="57" s="232" customFormat="1" ht="12"/>
    <row r="58" s="232" customFormat="1" ht="12"/>
    <row r="59" s="232" customFormat="1" ht="12"/>
    <row r="60" s="232" customFormat="1" ht="12"/>
    <row r="61" s="232" customFormat="1" ht="12"/>
    <row r="62" s="232" customFormat="1" ht="12"/>
    <row r="63" s="232" customFormat="1" ht="12"/>
    <row r="64" s="232" customFormat="1" ht="12"/>
    <row r="65" s="232" customFormat="1" ht="12"/>
    <row r="66" s="232" customFormat="1" ht="12"/>
    <row r="67" s="232" customFormat="1" ht="12"/>
    <row r="68" s="232" customFormat="1" ht="12"/>
    <row r="69" s="232" customFormat="1" ht="12"/>
    <row r="70" s="232" customFormat="1" ht="12"/>
    <row r="71" s="232" customFormat="1" ht="12"/>
    <row r="72" s="232" customFormat="1" ht="12"/>
    <row r="73" s="232" customFormat="1" ht="12"/>
    <row r="74" s="232" customFormat="1" ht="12"/>
    <row r="75" s="232" customFormat="1" ht="12"/>
    <row r="76" s="232" customFormat="1" ht="12"/>
    <row r="77" s="232" customFormat="1" ht="12"/>
    <row r="78" s="232" customFormat="1" ht="12"/>
    <row r="79" s="232" customFormat="1" ht="12"/>
    <row r="80" s="232" customFormat="1" ht="12"/>
    <row r="81" s="232" customFormat="1" ht="12"/>
    <row r="82" s="232" customFormat="1" ht="12"/>
    <row r="83" s="232" customFormat="1" ht="12"/>
    <row r="84" s="232" customFormat="1" ht="12"/>
    <row r="85" s="232" customFormat="1" ht="12"/>
    <row r="86" s="232" customFormat="1" ht="12"/>
    <row r="87" s="232" customFormat="1" ht="12"/>
    <row r="88" s="232" customFormat="1" ht="12"/>
    <row r="89" s="232" customFormat="1" ht="12"/>
    <row r="90" s="232" customFormat="1" ht="12"/>
    <row r="91" s="232" customFormat="1" ht="12"/>
    <row r="92" s="232" customFormat="1" ht="12"/>
    <row r="93" s="232" customFormat="1" ht="12"/>
    <row r="94" s="232" customFormat="1" ht="12"/>
    <row r="95" s="232" customFormat="1" ht="12"/>
    <row r="96" s="232" customFormat="1" ht="12"/>
    <row r="97" s="232" customFormat="1" ht="12"/>
    <row r="98" s="232" customFormat="1" ht="12"/>
    <row r="99" s="232" customFormat="1" ht="12"/>
    <row r="100" s="232" customFormat="1" ht="12"/>
    <row r="101" s="232" customFormat="1" ht="12"/>
    <row r="102" s="232" customFormat="1" ht="12"/>
    <row r="103" s="232" customFormat="1" ht="12"/>
    <row r="104" s="232" customFormat="1" ht="12"/>
    <row r="105" s="232" customFormat="1" ht="12"/>
    <row r="106" s="232" customFormat="1" ht="12"/>
    <row r="107" s="232" customFormat="1" ht="12"/>
    <row r="108" s="232" customFormat="1" ht="12"/>
    <row r="109" s="232" customFormat="1" ht="12"/>
    <row r="110" s="232" customFormat="1" ht="12"/>
    <row r="111" s="232" customFormat="1" ht="12"/>
    <row r="112" s="232" customFormat="1" ht="12"/>
    <row r="113" s="232" customFormat="1" ht="12"/>
    <row r="114" s="232" customFormat="1" ht="12"/>
    <row r="115" s="232" customFormat="1" ht="12"/>
    <row r="116" s="232" customFormat="1" ht="12"/>
    <row r="117" s="232" customFormat="1" ht="12"/>
    <row r="118" s="232" customFormat="1" ht="12"/>
    <row r="119" s="232" customFormat="1" ht="12"/>
    <row r="120" s="232" customFormat="1" ht="12"/>
    <row r="121" s="232" customFormat="1" ht="12"/>
    <row r="122" s="232" customFormat="1" ht="12"/>
    <row r="123" s="232" customFormat="1" ht="12"/>
    <row r="124" s="232" customFormat="1" ht="12"/>
    <row r="125" s="232" customFormat="1" ht="12"/>
    <row r="126" s="232" customFormat="1" ht="12"/>
    <row r="127" s="232" customFormat="1" ht="12"/>
    <row r="128" s="232" customFormat="1" ht="12"/>
    <row r="129" s="232" customFormat="1" ht="12"/>
    <row r="130" s="232" customFormat="1" ht="12"/>
    <row r="131" s="232" customFormat="1" ht="12"/>
    <row r="132" s="232" customFormat="1" ht="12"/>
    <row r="133" s="232" customFormat="1" ht="12"/>
    <row r="134" s="232" customFormat="1" ht="12"/>
    <row r="135" s="232" customFormat="1" ht="12"/>
    <row r="136" s="232" customFormat="1" ht="12"/>
    <row r="137" s="232" customFormat="1" ht="12"/>
    <row r="138" s="232" customFormat="1" ht="12"/>
    <row r="139" s="232" customFormat="1" ht="12"/>
    <row r="140" s="232" customFormat="1" ht="12"/>
    <row r="141" s="232" customFormat="1" ht="12"/>
    <row r="142" s="232" customFormat="1" ht="12"/>
    <row r="143" s="232" customFormat="1" ht="12"/>
    <row r="144" s="232" customFormat="1" ht="12"/>
    <row r="145" s="232" customFormat="1" ht="12"/>
    <row r="146" s="232" customFormat="1" ht="12"/>
    <row r="147" s="232" customFormat="1" ht="12"/>
    <row r="148" s="232" customFormat="1" ht="12"/>
    <row r="149" s="232" customFormat="1" ht="12"/>
    <row r="150" s="232" customFormat="1" ht="12"/>
    <row r="151" s="232" customFormat="1" ht="12"/>
    <row r="152" s="232" customFormat="1" ht="12"/>
    <row r="153" s="232" customFormat="1" ht="12"/>
    <row r="154" s="232" customFormat="1" ht="12"/>
    <row r="155" s="232" customFormat="1" ht="12"/>
    <row r="156" s="232" customFormat="1" ht="12"/>
    <row r="157" s="232" customFormat="1" ht="12"/>
    <row r="158" s="232" customFormat="1" ht="12"/>
    <row r="159" s="232" customFormat="1" ht="12"/>
    <row r="160" s="232" customFormat="1" ht="12"/>
    <row r="161" s="232" customFormat="1" ht="12"/>
    <row r="162" s="232" customFormat="1" ht="12"/>
    <row r="163" s="232" customFormat="1" ht="12"/>
    <row r="164" s="232" customFormat="1" ht="12"/>
    <row r="165" s="232" customFormat="1" ht="12"/>
    <row r="166" s="232" customFormat="1" ht="12"/>
    <row r="167" s="232" customFormat="1" ht="12"/>
    <row r="168" s="232" customFormat="1" ht="12"/>
    <row r="169" s="232" customFormat="1" ht="12"/>
    <row r="170" s="232" customFormat="1" ht="12"/>
    <row r="171" s="232" customFormat="1" ht="12"/>
    <row r="172" s="232" customFormat="1" ht="12"/>
    <row r="173" s="232" customFormat="1" ht="12"/>
    <row r="174" s="232" customFormat="1" ht="12"/>
    <row r="175" s="232" customFormat="1" ht="12"/>
    <row r="176" s="232" customFormat="1" ht="12"/>
    <row r="177" s="232" customFormat="1" ht="12"/>
    <row r="178" s="232" customFormat="1" ht="12"/>
    <row r="179" s="232" customFormat="1" ht="12"/>
    <row r="180" s="232" customFormat="1" ht="12"/>
    <row r="181" s="232" customFormat="1" ht="12"/>
  </sheetData>
  <mergeCells count="2">
    <mergeCell ref="A2:D2"/>
    <mergeCell ref="A3:D3"/>
  </mergeCells>
  <printOptions horizontalCentered="1"/>
  <pageMargins left="0.59" right="0.59" top="0.79" bottom="0.79" header="0.31" footer="0.31"/>
  <pageSetup paperSize="9" fitToHeight="0" orientation="portrait" useFirstPageNumber="1" errors="NA"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view="pageBreakPreview" zoomScaleNormal="100" workbookViewId="0">
      <selection activeCell="J12" sqref="J12"/>
    </sheetView>
  </sheetViews>
  <sheetFormatPr defaultColWidth="10" defaultRowHeight="14.25" outlineLevelCol="6"/>
  <cols>
    <col min="1" max="1" width="17.2857142857143" style="1" customWidth="1"/>
    <col min="2" max="2" width="18.7142857142857" style="1" customWidth="1"/>
    <col min="3" max="4" width="19" style="1" customWidth="1"/>
    <col min="5" max="5" width="14.7142857142857" style="1" customWidth="1"/>
    <col min="6" max="16384" width="10" style="1"/>
  </cols>
  <sheetData>
    <row r="1" ht="18" customHeight="1" spans="1:7">
      <c r="A1" s="128" t="s">
        <v>1088</v>
      </c>
      <c r="B1" s="128"/>
      <c r="C1" s="128"/>
      <c r="D1" s="128"/>
      <c r="E1" s="210"/>
      <c r="F1" s="211"/>
    </row>
    <row r="2" ht="56.45" customHeight="1" spans="1:7">
      <c r="A2" s="212" t="s">
        <v>1089</v>
      </c>
      <c r="B2" s="213"/>
      <c r="C2" s="213"/>
      <c r="D2" s="213"/>
      <c r="E2" s="213"/>
      <c r="F2" s="214"/>
    </row>
    <row r="3" ht="19" customHeight="1" spans="1:7">
      <c r="A3" s="215"/>
      <c r="B3" s="216"/>
      <c r="C3" s="216"/>
      <c r="D3" s="216"/>
      <c r="E3" s="216" t="s">
        <v>294</v>
      </c>
      <c r="F3" s="217"/>
    </row>
    <row r="4" ht="27" customHeight="1" spans="1:7">
      <c r="A4" s="218" t="s">
        <v>1090</v>
      </c>
      <c r="B4" s="219" t="s">
        <v>407</v>
      </c>
      <c r="C4" s="220" t="s">
        <v>1091</v>
      </c>
      <c r="D4" s="220"/>
      <c r="E4" s="220"/>
      <c r="F4" s="217"/>
    </row>
    <row r="5" ht="45" customHeight="1" spans="1:7">
      <c r="A5" s="218"/>
      <c r="B5" s="219"/>
      <c r="C5" s="221" t="s">
        <v>1092</v>
      </c>
      <c r="D5" s="221" t="s">
        <v>1093</v>
      </c>
      <c r="E5" s="222" t="s">
        <v>1094</v>
      </c>
      <c r="F5" s="223"/>
    </row>
    <row r="6" ht="32.45" customHeight="1" spans="1:7">
      <c r="A6" s="224"/>
      <c r="B6" s="225"/>
      <c r="C6" s="225"/>
      <c r="D6" s="225"/>
      <c r="E6" s="225"/>
      <c r="F6" s="226"/>
    </row>
    <row r="7" ht="32.45" customHeight="1" spans="1:7">
      <c r="A7" s="224"/>
      <c r="B7" s="225"/>
      <c r="C7" s="225"/>
      <c r="D7" s="225"/>
      <c r="E7" s="225"/>
      <c r="F7" s="226"/>
    </row>
    <row r="8" ht="32.45" customHeight="1" spans="1:7">
      <c r="A8" s="224"/>
      <c r="B8" s="225"/>
      <c r="C8" s="225"/>
      <c r="D8" s="225"/>
      <c r="E8" s="225"/>
      <c r="F8" s="226"/>
    </row>
    <row r="9" ht="32.45" customHeight="1" spans="1:7">
      <c r="A9" s="224"/>
      <c r="B9" s="225"/>
      <c r="C9" s="225"/>
      <c r="D9" s="225"/>
      <c r="E9" s="225"/>
      <c r="F9" s="226"/>
    </row>
    <row r="10" ht="32.45" customHeight="1" spans="1:7">
      <c r="A10" s="224"/>
      <c r="B10" s="225"/>
      <c r="C10" s="225"/>
      <c r="D10" s="225"/>
      <c r="E10" s="225"/>
      <c r="F10" s="226"/>
    </row>
    <row r="11" ht="32.45" customHeight="1" spans="1:7">
      <c r="A11" s="224"/>
      <c r="B11" s="225"/>
      <c r="C11" s="225"/>
      <c r="D11" s="225"/>
      <c r="E11" s="225"/>
      <c r="F11" s="226"/>
    </row>
    <row r="12" ht="32.45" customHeight="1" spans="1:7">
      <c r="A12" s="224"/>
      <c r="B12" s="225"/>
      <c r="C12" s="225"/>
      <c r="D12" s="225"/>
      <c r="E12" s="225"/>
      <c r="F12" s="226"/>
    </row>
    <row r="13" ht="32.45" customHeight="1" spans="1:7">
      <c r="A13" s="190" t="s">
        <v>407</v>
      </c>
      <c r="B13" s="227"/>
      <c r="C13" s="227"/>
      <c r="D13" s="227"/>
      <c r="E13" s="227"/>
      <c r="F13" s="226"/>
      <c r="G13" s="228"/>
    </row>
    <row r="14" ht="28" customHeight="1" spans="1:7">
      <c r="A14" s="90" t="s">
        <v>1048</v>
      </c>
      <c r="B14" s="229"/>
      <c r="C14" s="229"/>
      <c r="D14" s="229"/>
      <c r="E14" s="229"/>
      <c r="F14" s="230"/>
    </row>
    <row r="15" spans="1:7">
      <c r="A15" s="230"/>
      <c r="B15" s="229"/>
      <c r="C15" s="229"/>
      <c r="D15" s="229"/>
      <c r="E15" s="229"/>
      <c r="F15" s="230"/>
    </row>
    <row r="16" spans="1:7">
      <c r="A16" s="230"/>
      <c r="B16" s="229"/>
      <c r="C16" s="229"/>
      <c r="D16" s="229"/>
      <c r="E16" s="229"/>
      <c r="F16" s="230"/>
    </row>
    <row r="17" spans="1:6">
      <c r="A17" s="230"/>
      <c r="B17" s="229"/>
      <c r="C17" s="229"/>
      <c r="D17" s="229"/>
      <c r="E17" s="229"/>
      <c r="F17" s="230"/>
    </row>
    <row r="18" spans="1:6">
      <c r="A18" s="230"/>
      <c r="B18" s="229"/>
      <c r="C18" s="229"/>
      <c r="D18" s="229"/>
      <c r="E18" s="229"/>
      <c r="F18" s="230"/>
    </row>
    <row r="19" spans="1:6">
      <c r="A19" s="230"/>
      <c r="B19" s="229"/>
      <c r="C19" s="229"/>
      <c r="D19" s="229"/>
      <c r="E19" s="229"/>
      <c r="F19" s="230"/>
    </row>
    <row r="20" spans="1:6">
      <c r="A20" s="230"/>
      <c r="B20" s="229"/>
      <c r="C20" s="229"/>
      <c r="D20" s="229"/>
      <c r="E20" s="229"/>
      <c r="F20" s="230"/>
    </row>
    <row r="21" spans="1:6">
      <c r="A21" s="230"/>
      <c r="B21" s="229"/>
      <c r="C21" s="229"/>
      <c r="D21" s="229"/>
      <c r="E21" s="229"/>
      <c r="F21" s="230"/>
    </row>
    <row r="22" spans="1:6">
      <c r="B22" s="229"/>
      <c r="C22" s="229"/>
      <c r="D22" s="229"/>
      <c r="E22" s="229"/>
    </row>
    <row r="23" spans="1:6">
      <c r="A23" s="230"/>
      <c r="B23" s="229"/>
      <c r="C23" s="229"/>
      <c r="D23" s="229"/>
      <c r="E23" s="229"/>
      <c r="F23" s="230"/>
    </row>
    <row r="24" spans="1:6">
      <c r="A24" s="230"/>
      <c r="B24" s="229"/>
      <c r="C24" s="229"/>
      <c r="D24" s="229"/>
      <c r="E24" s="229"/>
      <c r="F24" s="230"/>
    </row>
    <row r="25" spans="1:6">
      <c r="A25" s="230"/>
      <c r="B25" s="229"/>
      <c r="C25" s="229"/>
      <c r="D25" s="229"/>
      <c r="E25" s="229"/>
      <c r="F25" s="230"/>
    </row>
    <row r="26" spans="1:6">
      <c r="A26" s="230"/>
      <c r="B26" s="229"/>
      <c r="C26" s="229"/>
      <c r="D26" s="229"/>
      <c r="E26" s="229"/>
      <c r="F26" s="230"/>
    </row>
    <row r="27" spans="1:6">
      <c r="A27" s="230"/>
      <c r="B27" s="229"/>
      <c r="C27" s="229"/>
      <c r="D27" s="229"/>
      <c r="E27" s="229"/>
      <c r="F27" s="230"/>
    </row>
    <row r="28" spans="1:6">
      <c r="A28" s="230"/>
      <c r="B28" s="229"/>
      <c r="C28" s="229"/>
      <c r="D28" s="229"/>
      <c r="E28" s="229"/>
      <c r="F28" s="230"/>
    </row>
    <row r="29" spans="1:6">
      <c r="A29" s="230"/>
      <c r="B29" s="229"/>
      <c r="C29" s="229"/>
      <c r="D29" s="229"/>
      <c r="E29" s="229"/>
      <c r="F29" s="230"/>
    </row>
    <row r="30" spans="1:6">
      <c r="A30" s="230"/>
      <c r="B30" s="229"/>
      <c r="C30" s="229"/>
      <c r="D30" s="229"/>
      <c r="E30" s="229"/>
      <c r="F30" s="230"/>
    </row>
    <row r="31" spans="1:6">
      <c r="B31" s="229"/>
      <c r="C31" s="229"/>
      <c r="D31" s="229"/>
      <c r="E31" s="229"/>
    </row>
    <row r="32" spans="1:6">
      <c r="B32" s="229"/>
      <c r="C32" s="229"/>
      <c r="D32" s="229"/>
      <c r="E32" s="229"/>
    </row>
    <row r="33" spans="2:5">
      <c r="B33" s="229"/>
      <c r="C33" s="229"/>
      <c r="D33" s="229"/>
      <c r="E33" s="229"/>
    </row>
    <row r="34" spans="2:5">
      <c r="B34" s="229"/>
      <c r="C34" s="229"/>
      <c r="D34" s="229"/>
      <c r="E34" s="229"/>
    </row>
    <row r="35" spans="2:5">
      <c r="B35" s="229"/>
      <c r="C35" s="229"/>
      <c r="D35" s="229"/>
      <c r="E35" s="229"/>
    </row>
    <row r="36" spans="2:5">
      <c r="B36" s="229"/>
      <c r="C36" s="229"/>
      <c r="D36" s="229"/>
      <c r="E36" s="229"/>
    </row>
    <row r="37" spans="2:5">
      <c r="B37" s="229"/>
      <c r="C37" s="229"/>
      <c r="D37" s="229"/>
      <c r="E37" s="229"/>
    </row>
    <row r="38" spans="2:5">
      <c r="B38" s="229"/>
      <c r="C38" s="229"/>
      <c r="D38" s="229"/>
      <c r="E38" s="229"/>
    </row>
    <row r="39" spans="2:5">
      <c r="B39" s="229"/>
      <c r="C39" s="229"/>
      <c r="D39" s="229"/>
      <c r="E39" s="229"/>
    </row>
    <row r="40" spans="2:5">
      <c r="B40" s="229"/>
      <c r="C40" s="229"/>
      <c r="D40" s="229"/>
      <c r="E40" s="229"/>
    </row>
    <row r="41" spans="2:5">
      <c r="B41" s="229"/>
      <c r="C41" s="229"/>
      <c r="D41" s="229"/>
      <c r="E41" s="229"/>
    </row>
    <row r="42" spans="2:5">
      <c r="B42" s="229"/>
      <c r="C42" s="229"/>
      <c r="D42" s="229"/>
      <c r="E42" s="229"/>
    </row>
    <row r="43" spans="2:5">
      <c r="B43" s="229"/>
      <c r="C43" s="229"/>
      <c r="D43" s="229"/>
      <c r="E43" s="229"/>
    </row>
    <row r="44" spans="2:5">
      <c r="B44" s="229"/>
      <c r="C44" s="229"/>
      <c r="D44" s="229"/>
      <c r="E44" s="229"/>
    </row>
    <row r="45" spans="2:5">
      <c r="B45" s="229"/>
      <c r="C45" s="229"/>
      <c r="D45" s="229"/>
      <c r="E45" s="229"/>
    </row>
    <row r="46" spans="2:5">
      <c r="B46" s="229"/>
      <c r="C46" s="229"/>
      <c r="D46" s="229"/>
      <c r="E46" s="229"/>
    </row>
    <row r="47" spans="2:5">
      <c r="B47" s="229"/>
      <c r="C47" s="229"/>
      <c r="D47" s="229"/>
      <c r="E47" s="229"/>
    </row>
    <row r="48" spans="2:5">
      <c r="B48" s="229"/>
      <c r="C48" s="229"/>
      <c r="D48" s="229"/>
      <c r="E48" s="229"/>
    </row>
    <row r="49" spans="2:5">
      <c r="B49" s="229"/>
      <c r="C49" s="229"/>
      <c r="D49" s="229"/>
      <c r="E49" s="229"/>
    </row>
    <row r="50" spans="2:5">
      <c r="B50" s="229"/>
      <c r="C50" s="229"/>
      <c r="D50" s="229"/>
      <c r="E50" s="229"/>
    </row>
    <row r="51" spans="2:5">
      <c r="B51" s="229"/>
      <c r="C51" s="229"/>
      <c r="D51" s="229"/>
      <c r="E51" s="229"/>
    </row>
    <row r="52" spans="2:5">
      <c r="B52" s="229"/>
      <c r="C52" s="229"/>
      <c r="D52" s="229"/>
      <c r="E52" s="229"/>
    </row>
    <row r="53" spans="2:5">
      <c r="B53" s="229"/>
      <c r="C53" s="229"/>
      <c r="D53" s="229"/>
      <c r="E53" s="229"/>
    </row>
    <row r="54" spans="2:5">
      <c r="B54" s="229"/>
      <c r="C54" s="229"/>
      <c r="D54" s="229"/>
      <c r="E54" s="229"/>
    </row>
    <row r="55" spans="2:5">
      <c r="B55" s="229"/>
      <c r="C55" s="229"/>
      <c r="D55" s="229"/>
      <c r="E55" s="229"/>
    </row>
    <row r="56" spans="2:5">
      <c r="B56" s="229"/>
      <c r="C56" s="229"/>
      <c r="D56" s="229"/>
      <c r="E56" s="229"/>
    </row>
    <row r="57" spans="2:5">
      <c r="B57" s="229"/>
      <c r="C57" s="229"/>
      <c r="D57" s="229"/>
      <c r="E57" s="229"/>
    </row>
    <row r="58" spans="2:5">
      <c r="B58" s="229"/>
      <c r="C58" s="229"/>
      <c r="D58" s="229"/>
      <c r="E58" s="229"/>
    </row>
    <row r="59" spans="2:5">
      <c r="B59" s="229"/>
      <c r="C59" s="229"/>
      <c r="D59" s="229"/>
      <c r="E59" s="229"/>
    </row>
  </sheetData>
  <mergeCells count="4">
    <mergeCell ref="A2:E2"/>
    <mergeCell ref="C4:E4"/>
    <mergeCell ref="A4:A5"/>
    <mergeCell ref="B4:B5"/>
  </mergeCells>
  <printOptions horizontalCentered="1"/>
  <pageMargins left="0.75" right="0.75" top="1" bottom="1" header="0.51" footer="0.51"/>
  <pageSetup paperSize="9"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8"/>
  <sheetViews>
    <sheetView showZeros="0" zoomScaleSheetLayoutView="60" topLeftCell="A41" workbookViewId="0">
      <selection activeCell="H47" sqref="H47"/>
    </sheetView>
  </sheetViews>
  <sheetFormatPr defaultColWidth="8.83809523809524" defaultRowHeight="14.25" outlineLevelCol="3"/>
  <cols>
    <col min="1" max="1" width="38.7809523809524" style="202" customWidth="1"/>
    <col min="2" max="2" width="17.1333333333333" style="202" customWidth="1"/>
    <col min="3" max="3" width="16.5714285714286" style="202" customWidth="1"/>
    <col min="4" max="4" width="15.2857142857143" style="202" customWidth="1"/>
    <col min="5" max="122" width="9.13333333333333" style="202"/>
    <col min="123" max="138" width="10.2857142857143" style="202"/>
    <col min="139" max="219" width="9.13333333333333" style="202"/>
    <col min="220" max="222" width="8.83809523809524" style="202"/>
    <col min="223" max="16384" width="8.83809523809524" style="205"/>
  </cols>
  <sheetData>
    <row r="1" s="202" customFormat="1" ht="24" customHeight="1" spans="1:4">
      <c r="A1" s="206" t="s">
        <v>1095</v>
      </c>
      <c r="B1" s="207"/>
      <c r="C1" s="207"/>
      <c r="D1" s="207"/>
    </row>
    <row r="2" s="203" customFormat="1" ht="34" customHeight="1" spans="1:4">
      <c r="A2" s="208" t="s">
        <v>253</v>
      </c>
      <c r="B2" s="208"/>
      <c r="C2" s="208"/>
      <c r="D2" s="208"/>
    </row>
    <row r="3" s="204" customFormat="1" ht="21" customHeight="1" spans="1:4">
      <c r="A3" s="209" t="s">
        <v>294</v>
      </c>
      <c r="B3" s="209"/>
      <c r="C3" s="209"/>
      <c r="D3" s="209"/>
    </row>
    <row r="4" s="160" customFormat="1" ht="29" customHeight="1" spans="1:4">
      <c r="A4" s="173" t="s">
        <v>1096</v>
      </c>
      <c r="B4" s="136" t="s">
        <v>296</v>
      </c>
      <c r="C4" s="174" t="s">
        <v>297</v>
      </c>
      <c r="D4" s="175" t="s">
        <v>298</v>
      </c>
    </row>
    <row r="5" s="162" customFormat="1" ht="22" customHeight="1" spans="1:4">
      <c r="A5" s="155" t="s">
        <v>1097</v>
      </c>
      <c r="B5" s="140"/>
      <c r="C5" s="141"/>
      <c r="D5" s="176"/>
    </row>
    <row r="6" s="162" customFormat="1" ht="22" customHeight="1" spans="1:4">
      <c r="A6" s="155" t="s">
        <v>1098</v>
      </c>
      <c r="B6" s="140"/>
      <c r="C6" s="141"/>
      <c r="D6" s="176"/>
    </row>
    <row r="7" s="162" customFormat="1" ht="22" customHeight="1" spans="1:4">
      <c r="A7" s="155" t="s">
        <v>1099</v>
      </c>
      <c r="B7" s="140"/>
      <c r="C7" s="141"/>
      <c r="D7" s="176"/>
    </row>
    <row r="8" s="162" customFormat="1" ht="22" customHeight="1" spans="1:4">
      <c r="A8" s="155" t="s">
        <v>1100</v>
      </c>
      <c r="B8" s="140"/>
      <c r="C8" s="141"/>
      <c r="D8" s="176"/>
    </row>
    <row r="9" s="162" customFormat="1" ht="22" customHeight="1" spans="1:4">
      <c r="A9" s="155" t="s">
        <v>1101</v>
      </c>
      <c r="B9" s="140"/>
      <c r="C9" s="141"/>
      <c r="D9" s="177"/>
    </row>
    <row r="10" s="162" customFormat="1" ht="22" customHeight="1" spans="1:4">
      <c r="A10" s="155" t="s">
        <v>1102</v>
      </c>
      <c r="B10" s="140"/>
      <c r="C10" s="141"/>
      <c r="D10" s="176"/>
    </row>
    <row r="11" s="162" customFormat="1" ht="22" customHeight="1" spans="1:4">
      <c r="A11" s="155" t="s">
        <v>1103</v>
      </c>
      <c r="B11" s="140"/>
      <c r="C11" s="141"/>
      <c r="D11" s="176"/>
    </row>
    <row r="12" s="162" customFormat="1" ht="22" customHeight="1" spans="1:4">
      <c r="A12" s="155" t="s">
        <v>1104</v>
      </c>
      <c r="B12" s="140">
        <v>61164</v>
      </c>
      <c r="C12" s="141">
        <v>63732</v>
      </c>
      <c r="D12" s="178">
        <v>0.042</v>
      </c>
    </row>
    <row r="13" s="162" customFormat="1" ht="22" customHeight="1" spans="1:4">
      <c r="A13" s="155" t="s">
        <v>1098</v>
      </c>
      <c r="B13" s="179">
        <v>36619</v>
      </c>
      <c r="C13" s="141">
        <v>38970</v>
      </c>
      <c r="D13" s="178">
        <v>0.0642</v>
      </c>
    </row>
    <row r="14" s="162" customFormat="1" ht="22" customHeight="1" spans="1:4">
      <c r="A14" s="155" t="s">
        <v>1099</v>
      </c>
      <c r="B14" s="140">
        <v>22831</v>
      </c>
      <c r="C14" s="141">
        <v>23500</v>
      </c>
      <c r="D14" s="178">
        <v>0.0293</v>
      </c>
    </row>
    <row r="15" s="162" customFormat="1" ht="22" customHeight="1" spans="1:4">
      <c r="A15" s="155" t="s">
        <v>1100</v>
      </c>
      <c r="B15" s="140">
        <v>36</v>
      </c>
      <c r="C15" s="141">
        <v>32</v>
      </c>
      <c r="D15" s="178">
        <v>-0.1111</v>
      </c>
    </row>
    <row r="16" s="162" customFormat="1" ht="22" customHeight="1" spans="1:4">
      <c r="A16" s="155" t="s">
        <v>1102</v>
      </c>
      <c r="B16" s="140">
        <v>1400</v>
      </c>
      <c r="C16" s="141">
        <v>1230</v>
      </c>
      <c r="D16" s="178">
        <v>-0.1214</v>
      </c>
    </row>
    <row r="17" s="162" customFormat="1" ht="22" customHeight="1" spans="1:4">
      <c r="A17" s="155" t="s">
        <v>1103</v>
      </c>
      <c r="B17" s="140">
        <v>278</v>
      </c>
      <c r="C17" s="180" t="s">
        <v>1105</v>
      </c>
      <c r="D17" s="181" t="s">
        <v>1105</v>
      </c>
    </row>
    <row r="18" s="162" customFormat="1" ht="22" customHeight="1" spans="1:4">
      <c r="A18" s="155" t="s">
        <v>1106</v>
      </c>
      <c r="B18" s="140">
        <v>50413</v>
      </c>
      <c r="C18" s="141">
        <v>58867</v>
      </c>
      <c r="D18" s="178">
        <v>0.1677</v>
      </c>
    </row>
    <row r="19" s="162" customFormat="1" ht="22" customHeight="1" spans="1:4">
      <c r="A19" s="155" t="s">
        <v>1098</v>
      </c>
      <c r="B19" s="140">
        <v>12183</v>
      </c>
      <c r="C19" s="141">
        <v>8732</v>
      </c>
      <c r="D19" s="178">
        <v>-0.2833</v>
      </c>
    </row>
    <row r="20" s="162" customFormat="1" ht="22" customHeight="1" spans="1:4">
      <c r="A20" s="155" t="s">
        <v>1099</v>
      </c>
      <c r="B20" s="140">
        <v>34557</v>
      </c>
      <c r="C20" s="141">
        <v>46035</v>
      </c>
      <c r="D20" s="178">
        <v>0.3321</v>
      </c>
    </row>
    <row r="21" s="162" customFormat="1" ht="22" customHeight="1" spans="1:4">
      <c r="A21" s="155" t="s">
        <v>1100</v>
      </c>
      <c r="B21" s="140">
        <v>632</v>
      </c>
      <c r="C21" s="141">
        <v>794</v>
      </c>
      <c r="D21" s="178">
        <v>0.2563</v>
      </c>
    </row>
    <row r="22" s="162" customFormat="1" ht="22" customHeight="1" spans="1:4">
      <c r="A22" s="155" t="s">
        <v>1101</v>
      </c>
      <c r="B22" s="140">
        <v>2752</v>
      </c>
      <c r="C22" s="141">
        <v>3142</v>
      </c>
      <c r="D22" s="178">
        <v>0.1417</v>
      </c>
    </row>
    <row r="23" s="161" customFormat="1" ht="22" customHeight="1" spans="1:4">
      <c r="A23" s="155" t="s">
        <v>1102</v>
      </c>
      <c r="B23" s="140">
        <v>194</v>
      </c>
      <c r="C23" s="141">
        <v>164</v>
      </c>
      <c r="D23" s="178">
        <v>-0.1546</v>
      </c>
    </row>
    <row r="24" s="162" customFormat="1" ht="22" customHeight="1" spans="1:4">
      <c r="A24" s="155" t="s">
        <v>1103</v>
      </c>
      <c r="B24" s="140">
        <v>34</v>
      </c>
      <c r="C24" s="141" t="s">
        <v>1105</v>
      </c>
      <c r="D24" s="178" t="s">
        <v>1105</v>
      </c>
    </row>
    <row r="25" s="162" customFormat="1" ht="22" customHeight="1" spans="1:4">
      <c r="A25" s="155" t="s">
        <v>1107</v>
      </c>
      <c r="B25" s="140"/>
      <c r="C25" s="141"/>
      <c r="D25" s="178"/>
    </row>
    <row r="26" s="162" customFormat="1" ht="22" customHeight="1" spans="1:4">
      <c r="A26" s="155" t="s">
        <v>1098</v>
      </c>
      <c r="B26" s="140"/>
      <c r="C26" s="141"/>
      <c r="D26" s="178"/>
    </row>
    <row r="27" s="162" customFormat="1" ht="22" customHeight="1" spans="1:4">
      <c r="A27" s="155" t="s">
        <v>1099</v>
      </c>
      <c r="B27" s="140"/>
      <c r="C27" s="141"/>
      <c r="D27" s="178"/>
    </row>
    <row r="28" s="162" customFormat="1" ht="22" customHeight="1" spans="1:4">
      <c r="A28" s="155" t="s">
        <v>1100</v>
      </c>
      <c r="B28" s="140"/>
      <c r="C28" s="141"/>
      <c r="D28" s="178"/>
    </row>
    <row r="29" s="162" customFormat="1" ht="22" customHeight="1" spans="1:4">
      <c r="A29" s="155" t="s">
        <v>1102</v>
      </c>
      <c r="B29" s="140"/>
      <c r="C29" s="141"/>
      <c r="D29" s="178"/>
    </row>
    <row r="30" s="162" customFormat="1" ht="22" customHeight="1" spans="1:4">
      <c r="A30" s="155" t="s">
        <v>1103</v>
      </c>
      <c r="B30" s="140"/>
      <c r="C30" s="141"/>
      <c r="D30" s="178"/>
    </row>
    <row r="31" s="162" customFormat="1" ht="22" customHeight="1" spans="1:4">
      <c r="A31" s="155" t="s">
        <v>1108</v>
      </c>
      <c r="B31" s="140"/>
      <c r="C31" s="141"/>
      <c r="D31" s="178"/>
    </row>
    <row r="32" s="162" customFormat="1" ht="22" customHeight="1" spans="1:4">
      <c r="A32" s="155" t="s">
        <v>1098</v>
      </c>
      <c r="B32" s="146"/>
      <c r="C32" s="141"/>
      <c r="D32" s="178"/>
    </row>
    <row r="33" s="162" customFormat="1" ht="22" customHeight="1" spans="1:4">
      <c r="A33" s="155" t="s">
        <v>1099</v>
      </c>
      <c r="B33" s="146"/>
      <c r="C33" s="141"/>
      <c r="D33" s="178"/>
    </row>
    <row r="34" s="162" customFormat="1" ht="22" customHeight="1" spans="1:4">
      <c r="A34" s="155" t="s">
        <v>1100</v>
      </c>
      <c r="B34" s="146"/>
      <c r="C34" s="141"/>
      <c r="D34" s="178"/>
    </row>
    <row r="35" s="162" customFormat="1" ht="22" customHeight="1" spans="1:4">
      <c r="A35" s="155" t="s">
        <v>1103</v>
      </c>
      <c r="B35" s="146"/>
      <c r="C35" s="141"/>
      <c r="D35" s="178"/>
    </row>
    <row r="36" s="162" customFormat="1" ht="22" customHeight="1" spans="1:4">
      <c r="A36" s="155" t="s">
        <v>1109</v>
      </c>
      <c r="B36" s="146"/>
      <c r="C36" s="141"/>
      <c r="D36" s="178"/>
    </row>
    <row r="37" s="162" customFormat="1" ht="22" customHeight="1" spans="1:4">
      <c r="A37" s="155" t="s">
        <v>1098</v>
      </c>
      <c r="B37" s="146"/>
      <c r="C37" s="141"/>
      <c r="D37" s="178"/>
    </row>
    <row r="38" s="162" customFormat="1" ht="22" customHeight="1" spans="1:4">
      <c r="A38" s="155" t="s">
        <v>1099</v>
      </c>
      <c r="B38" s="151"/>
      <c r="C38" s="151"/>
      <c r="D38" s="182"/>
    </row>
    <row r="39" s="162" customFormat="1" ht="22" customHeight="1" spans="1:4">
      <c r="A39" s="155" t="s">
        <v>1100</v>
      </c>
      <c r="B39" s="140"/>
      <c r="C39" s="146"/>
      <c r="D39" s="183"/>
    </row>
    <row r="40" s="162" customFormat="1" ht="22" customHeight="1" spans="1:4">
      <c r="A40" s="155" t="s">
        <v>1103</v>
      </c>
      <c r="B40" s="151">
        <f>B38+B39</f>
        <v>0</v>
      </c>
      <c r="C40" s="151">
        <f>C38+C39</f>
        <v>0</v>
      </c>
      <c r="D40" s="184"/>
    </row>
    <row r="41" ht="22" customHeight="1" spans="1:4">
      <c r="A41" s="155" t="s">
        <v>1110</v>
      </c>
      <c r="B41" s="185"/>
      <c r="C41" s="185"/>
      <c r="D41" s="186"/>
    </row>
    <row r="42" ht="22" customHeight="1" spans="1:4">
      <c r="A42" s="155" t="s">
        <v>1098</v>
      </c>
      <c r="B42" s="185"/>
      <c r="C42" s="185"/>
      <c r="D42" s="186"/>
    </row>
    <row r="43" ht="22" customHeight="1" spans="1:4">
      <c r="A43" s="155" t="s">
        <v>1099</v>
      </c>
      <c r="B43" s="185"/>
      <c r="C43" s="185"/>
      <c r="D43" s="186"/>
    </row>
    <row r="44" ht="22" customHeight="1" spans="1:4">
      <c r="A44" s="155" t="s">
        <v>1100</v>
      </c>
      <c r="B44" s="185"/>
      <c r="C44" s="185"/>
      <c r="D44" s="186"/>
    </row>
    <row r="45" ht="22" customHeight="1" spans="1:4">
      <c r="A45" s="155" t="s">
        <v>1102</v>
      </c>
      <c r="B45" s="185"/>
      <c r="C45" s="185"/>
      <c r="D45" s="186"/>
    </row>
    <row r="46" ht="22" customHeight="1" spans="1:4">
      <c r="A46" s="155" t="s">
        <v>1103</v>
      </c>
      <c r="B46" s="185"/>
      <c r="C46" s="185"/>
      <c r="D46" s="186"/>
    </row>
    <row r="47" ht="22" customHeight="1" spans="1:4">
      <c r="A47" s="187" t="s">
        <v>1111</v>
      </c>
      <c r="B47" s="188">
        <f t="shared" ref="B47:B50" si="0">B12+B18</f>
        <v>111577</v>
      </c>
      <c r="C47" s="188">
        <f t="shared" ref="C47:C50" si="1">C12+C18</f>
        <v>122599</v>
      </c>
      <c r="D47" s="189">
        <v>0.0988</v>
      </c>
    </row>
    <row r="48" ht="22" customHeight="1" spans="1:4">
      <c r="A48" s="155" t="s">
        <v>1112</v>
      </c>
      <c r="B48" s="188">
        <f t="shared" si="0"/>
        <v>48802</v>
      </c>
      <c r="C48" s="188">
        <f t="shared" si="1"/>
        <v>47702</v>
      </c>
      <c r="D48" s="189">
        <v>-0.0225</v>
      </c>
    </row>
    <row r="49" ht="22" customHeight="1" spans="1:4">
      <c r="A49" s="155" t="s">
        <v>1113</v>
      </c>
      <c r="B49" s="188">
        <f t="shared" si="0"/>
        <v>57388</v>
      </c>
      <c r="C49" s="188">
        <f t="shared" si="1"/>
        <v>69535</v>
      </c>
      <c r="D49" s="189">
        <v>0.2117</v>
      </c>
    </row>
    <row r="50" ht="22" customHeight="1" spans="1:4">
      <c r="A50" s="155" t="s">
        <v>1114</v>
      </c>
      <c r="B50" s="188">
        <f t="shared" si="0"/>
        <v>668</v>
      </c>
      <c r="C50" s="188">
        <f t="shared" si="1"/>
        <v>826</v>
      </c>
      <c r="D50" s="189">
        <v>0.2365</v>
      </c>
    </row>
    <row r="51" ht="22" customHeight="1" spans="1:4">
      <c r="A51" s="155" t="s">
        <v>1115</v>
      </c>
      <c r="B51" s="188">
        <f>B22</f>
        <v>2752</v>
      </c>
      <c r="C51" s="188">
        <f>C22</f>
        <v>3142</v>
      </c>
      <c r="D51" s="189">
        <v>0.1417</v>
      </c>
    </row>
    <row r="52" ht="22" customHeight="1" spans="1:4">
      <c r="A52" s="155" t="s">
        <v>1116</v>
      </c>
      <c r="B52" s="188">
        <f>B16+B23</f>
        <v>1594</v>
      </c>
      <c r="C52" s="188">
        <f>C16+C23</f>
        <v>1394</v>
      </c>
      <c r="D52" s="189">
        <v>-0.1255</v>
      </c>
    </row>
    <row r="53" ht="22" customHeight="1" spans="1:4">
      <c r="A53" s="155" t="s">
        <v>1117</v>
      </c>
      <c r="B53" s="188">
        <f>B17+B24</f>
        <v>312</v>
      </c>
      <c r="C53" s="188" t="s">
        <v>1105</v>
      </c>
      <c r="D53" s="189" t="s">
        <v>1105</v>
      </c>
    </row>
    <row r="54" ht="22" customHeight="1" spans="1:4">
      <c r="A54" s="187" t="s">
        <v>1118</v>
      </c>
      <c r="B54" s="188"/>
      <c r="C54" s="188"/>
      <c r="D54" s="189"/>
    </row>
    <row r="55" ht="22" customHeight="1" spans="1:4">
      <c r="A55" s="155" t="s">
        <v>1119</v>
      </c>
      <c r="B55" s="188"/>
      <c r="C55" s="188"/>
      <c r="D55" s="189"/>
    </row>
    <row r="56" ht="22" customHeight="1" spans="1:4">
      <c r="A56" s="155" t="s">
        <v>1120</v>
      </c>
      <c r="B56" s="188"/>
      <c r="C56" s="188"/>
      <c r="D56" s="189"/>
    </row>
    <row r="57" ht="22" customHeight="1" spans="1:4">
      <c r="A57" s="190" t="s">
        <v>1121</v>
      </c>
      <c r="B57" s="188">
        <f>B47</f>
        <v>111577</v>
      </c>
      <c r="C57" s="188">
        <f>C47</f>
        <v>122599</v>
      </c>
      <c r="D57" s="189">
        <v>0.0988</v>
      </c>
    </row>
    <row r="58" ht="33" customHeight="1" spans="1:4">
      <c r="A58" s="157" t="s">
        <v>1122</v>
      </c>
      <c r="B58" s="157"/>
      <c r="C58" s="157"/>
      <c r="D58" s="157"/>
    </row>
  </sheetData>
  <mergeCells count="3">
    <mergeCell ref="A2:D2"/>
    <mergeCell ref="A3:D3"/>
    <mergeCell ref="A58:D58"/>
  </mergeCells>
  <printOptions horizontalCentered="1"/>
  <pageMargins left="0.59" right="0.59" top="0.79" bottom="0.79" header="0.31" footer="0.31"/>
  <pageSetup paperSize="9" scale="98" orientation="portrait" useFirstPageNumber="1" errors="NA"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2"/>
  <sheetViews>
    <sheetView showZeros="0" zoomScaleSheetLayoutView="60" topLeftCell="A30" workbookViewId="0">
      <selection activeCell="A4" sqref="A4:D58"/>
    </sheetView>
  </sheetViews>
  <sheetFormatPr defaultColWidth="10.1333333333333" defaultRowHeight="14.25" outlineLevelCol="3"/>
  <cols>
    <col min="1" max="1" width="47" style="124" customWidth="1"/>
    <col min="2" max="2" width="17.7142857142857" style="125" customWidth="1"/>
    <col min="3" max="3" width="17.7142857142857" style="126" customWidth="1"/>
    <col min="4" max="4" width="16.5428571428571" style="127" customWidth="1"/>
    <col min="5" max="5" width="12.8380952380952" style="124"/>
    <col min="6" max="16384" width="10.1333333333333" style="124"/>
  </cols>
  <sheetData>
    <row r="1" s="117" customFormat="1" ht="21.75" customHeight="1" spans="1:4">
      <c r="A1" s="197" t="s">
        <v>1123</v>
      </c>
      <c r="B1" s="129"/>
      <c r="C1" s="129"/>
      <c r="D1" s="198"/>
    </row>
    <row r="2" s="118" customFormat="1" ht="30" customHeight="1" spans="1:4">
      <c r="A2" s="199" t="s">
        <v>255</v>
      </c>
      <c r="B2" s="199"/>
      <c r="C2" s="199"/>
      <c r="D2" s="199"/>
    </row>
    <row r="3" s="119" customFormat="1" ht="20.25" customHeight="1" spans="1:4">
      <c r="A3" s="200"/>
      <c r="B3" s="200"/>
      <c r="C3" s="200"/>
      <c r="D3" s="201" t="s">
        <v>294</v>
      </c>
    </row>
    <row r="4" s="120" customFormat="1" ht="27" customHeight="1" spans="1:4">
      <c r="A4" s="135" t="s">
        <v>295</v>
      </c>
      <c r="B4" s="136" t="s">
        <v>296</v>
      </c>
      <c r="C4" s="137" t="s">
        <v>297</v>
      </c>
      <c r="D4" s="138" t="s">
        <v>298</v>
      </c>
    </row>
    <row r="5" s="122" customFormat="1" ht="20" customHeight="1" spans="1:4">
      <c r="A5" s="139" t="s">
        <v>1124</v>
      </c>
      <c r="B5" s="140"/>
      <c r="C5" s="141"/>
      <c r="D5" s="142"/>
    </row>
    <row r="6" ht="20" customHeight="1" spans="1:4">
      <c r="A6" s="139" t="s">
        <v>1125</v>
      </c>
      <c r="B6" s="140"/>
      <c r="C6" s="141"/>
      <c r="D6" s="142"/>
    </row>
    <row r="7" ht="20" customHeight="1" spans="1:4">
      <c r="A7" s="139" t="s">
        <v>1126</v>
      </c>
      <c r="B7" s="140"/>
      <c r="C7" s="141"/>
      <c r="D7" s="142"/>
    </row>
    <row r="8" ht="20" customHeight="1" spans="1:4">
      <c r="A8" s="139" t="s">
        <v>1127</v>
      </c>
      <c r="B8" s="140"/>
      <c r="C8" s="141"/>
      <c r="D8" s="142"/>
    </row>
    <row r="9" ht="20" customHeight="1" spans="1:4">
      <c r="A9" s="143" t="s">
        <v>1128</v>
      </c>
      <c r="B9" s="140"/>
      <c r="C9" s="141"/>
      <c r="D9" s="142"/>
    </row>
    <row r="10" ht="20" customHeight="1" spans="1:4">
      <c r="A10" s="139" t="s">
        <v>1129</v>
      </c>
      <c r="B10" s="140">
        <v>62215</v>
      </c>
      <c r="C10" s="141">
        <v>62436</v>
      </c>
      <c r="D10" s="144">
        <v>0.0036</v>
      </c>
    </row>
    <row r="11" ht="20" customHeight="1" spans="1:4">
      <c r="A11" s="139" t="s">
        <v>1130</v>
      </c>
      <c r="B11" s="140">
        <v>61793</v>
      </c>
      <c r="C11" s="141">
        <v>62261</v>
      </c>
      <c r="D11" s="144">
        <v>0.0075</v>
      </c>
    </row>
    <row r="12" ht="20" customHeight="1" spans="1:4">
      <c r="A12" s="139" t="s">
        <v>1127</v>
      </c>
      <c r="B12" s="140">
        <v>194</v>
      </c>
      <c r="C12" s="141">
        <v>175</v>
      </c>
      <c r="D12" s="144">
        <v>-0.0979</v>
      </c>
    </row>
    <row r="13" ht="20" customHeight="1" spans="1:4">
      <c r="A13" s="143" t="s">
        <v>1131</v>
      </c>
      <c r="B13" s="140">
        <v>228</v>
      </c>
      <c r="C13" s="141" t="s">
        <v>1105</v>
      </c>
      <c r="D13" s="144" t="s">
        <v>1105</v>
      </c>
    </row>
    <row r="14" ht="20" customHeight="1" spans="1:4">
      <c r="A14" s="145" t="s">
        <v>1132</v>
      </c>
      <c r="B14" s="140">
        <v>44741</v>
      </c>
      <c r="C14" s="141">
        <v>50144</v>
      </c>
      <c r="D14" s="144">
        <v>0.1208</v>
      </c>
    </row>
    <row r="15" ht="20" customHeight="1" spans="1:4">
      <c r="A15" s="143" t="s">
        <v>1133</v>
      </c>
      <c r="B15" s="140">
        <v>40393</v>
      </c>
      <c r="C15" s="141">
        <v>45226</v>
      </c>
      <c r="D15" s="144">
        <v>0.1196</v>
      </c>
    </row>
    <row r="16" ht="20" customHeight="1" spans="1:4">
      <c r="A16" s="143" t="s">
        <v>1134</v>
      </c>
      <c r="B16" s="140">
        <v>4025</v>
      </c>
      <c r="C16" s="141">
        <v>4583</v>
      </c>
      <c r="D16" s="144">
        <v>0.1386</v>
      </c>
    </row>
    <row r="17" ht="20" customHeight="1" spans="1:4">
      <c r="A17" s="143" t="s">
        <v>1135</v>
      </c>
      <c r="B17" s="140">
        <v>293</v>
      </c>
      <c r="C17" s="141">
        <v>314</v>
      </c>
      <c r="D17" s="144">
        <v>0.0717</v>
      </c>
    </row>
    <row r="18" ht="20" customHeight="1" spans="1:4">
      <c r="A18" s="145" t="s">
        <v>1127</v>
      </c>
      <c r="B18" s="140">
        <v>28</v>
      </c>
      <c r="C18" s="141">
        <v>21</v>
      </c>
      <c r="D18" s="144">
        <v>-0.25</v>
      </c>
    </row>
    <row r="19" ht="20" customHeight="1" spans="1:4">
      <c r="A19" s="145" t="s">
        <v>1136</v>
      </c>
      <c r="B19" s="140">
        <v>2</v>
      </c>
      <c r="C19" s="141" t="s">
        <v>1105</v>
      </c>
      <c r="D19" s="141" t="s">
        <v>1105</v>
      </c>
    </row>
    <row r="20" ht="20" customHeight="1" spans="1:4">
      <c r="A20" s="145" t="s">
        <v>1137</v>
      </c>
      <c r="B20" s="140"/>
      <c r="C20" s="141"/>
      <c r="D20" s="144"/>
    </row>
    <row r="21" ht="20" customHeight="1" spans="1:4">
      <c r="A21" s="145" t="s">
        <v>1138</v>
      </c>
      <c r="B21" s="140"/>
      <c r="C21" s="141"/>
      <c r="D21" s="144"/>
    </row>
    <row r="22" ht="20" customHeight="1" spans="1:4">
      <c r="A22" s="145" t="s">
        <v>1139</v>
      </c>
      <c r="B22" s="140"/>
      <c r="C22" s="141"/>
      <c r="D22" s="144"/>
    </row>
    <row r="23" ht="20" customHeight="1" spans="1:4">
      <c r="A23" s="145" t="s">
        <v>1127</v>
      </c>
      <c r="B23" s="146"/>
      <c r="C23" s="141"/>
      <c r="D23" s="144"/>
    </row>
    <row r="24" ht="20" customHeight="1" spans="1:4">
      <c r="A24" s="143" t="s">
        <v>1140</v>
      </c>
      <c r="B24" s="146"/>
      <c r="C24" s="141"/>
      <c r="D24" s="144"/>
    </row>
    <row r="25" ht="20" customHeight="1" spans="1:4">
      <c r="A25" s="145" t="s">
        <v>1141</v>
      </c>
      <c r="B25" s="146"/>
      <c r="C25" s="141"/>
      <c r="D25" s="144"/>
    </row>
    <row r="26" ht="20" customHeight="1" spans="1:4">
      <c r="A26" s="145" t="s">
        <v>1142</v>
      </c>
      <c r="B26" s="146"/>
      <c r="C26" s="141"/>
      <c r="D26" s="144"/>
    </row>
    <row r="27" ht="20" customHeight="1" spans="1:4">
      <c r="A27" s="145" t="s">
        <v>1143</v>
      </c>
      <c r="B27" s="146"/>
      <c r="C27" s="141"/>
      <c r="D27" s="144"/>
    </row>
    <row r="28" ht="20" customHeight="1" spans="1:4">
      <c r="A28" s="145" t="s">
        <v>1144</v>
      </c>
      <c r="B28" s="146"/>
      <c r="C28" s="141"/>
      <c r="D28" s="144"/>
    </row>
    <row r="29" ht="20" customHeight="1" spans="1:4">
      <c r="A29" s="145" t="s">
        <v>1145</v>
      </c>
      <c r="B29" s="146"/>
      <c r="C29" s="141"/>
      <c r="D29" s="144"/>
    </row>
    <row r="30" ht="20" customHeight="1" spans="1:4">
      <c r="A30" s="145" t="s">
        <v>1146</v>
      </c>
      <c r="B30" s="146"/>
      <c r="C30" s="141"/>
      <c r="D30" s="144"/>
    </row>
    <row r="31" ht="20" customHeight="1" spans="1:4">
      <c r="A31" s="145" t="s">
        <v>1147</v>
      </c>
      <c r="B31" s="146"/>
      <c r="C31" s="141"/>
      <c r="D31" s="144"/>
    </row>
    <row r="32" ht="20" customHeight="1" spans="1:4">
      <c r="A32" s="145" t="s">
        <v>1148</v>
      </c>
      <c r="B32" s="146"/>
      <c r="C32" s="141"/>
      <c r="D32" s="144"/>
    </row>
    <row r="33" ht="20" customHeight="1" spans="1:4">
      <c r="A33" s="145" t="s">
        <v>1149</v>
      </c>
      <c r="B33" s="146"/>
      <c r="C33" s="141"/>
      <c r="D33" s="144"/>
    </row>
    <row r="34" ht="20" customHeight="1" spans="1:4">
      <c r="A34" s="145" t="s">
        <v>1150</v>
      </c>
      <c r="B34" s="146"/>
      <c r="C34" s="141"/>
      <c r="D34" s="144"/>
    </row>
    <row r="35" s="121" customFormat="1" ht="20" customHeight="1" spans="1:4">
      <c r="A35" s="143" t="s">
        <v>1151</v>
      </c>
      <c r="B35" s="147"/>
      <c r="C35" s="147"/>
      <c r="D35" s="148"/>
    </row>
    <row r="36" s="123" customFormat="1" ht="20" customHeight="1" spans="1:4">
      <c r="A36" s="143" t="s">
        <v>1152</v>
      </c>
      <c r="B36" s="147"/>
      <c r="C36" s="147"/>
      <c r="D36" s="149"/>
    </row>
    <row r="37" s="122" customFormat="1" ht="20" customHeight="1" spans="1:4">
      <c r="A37" s="143" t="s">
        <v>1126</v>
      </c>
      <c r="B37" s="141"/>
      <c r="C37" s="141"/>
      <c r="D37" s="150"/>
    </row>
    <row r="38" s="123" customFormat="1" ht="20" customHeight="1" spans="1:4">
      <c r="A38" s="143" t="s">
        <v>1153</v>
      </c>
      <c r="B38" s="151">
        <f>B35+B36</f>
        <v>0</v>
      </c>
      <c r="C38" s="151"/>
      <c r="D38" s="149"/>
    </row>
    <row r="39" ht="20" customHeight="1" spans="1:4">
      <c r="A39" s="143" t="s">
        <v>1154</v>
      </c>
      <c r="B39" s="152"/>
      <c r="C39" s="146"/>
      <c r="D39" s="153"/>
    </row>
    <row r="40" ht="20" customHeight="1" spans="1:4">
      <c r="A40" s="143" t="s">
        <v>1155</v>
      </c>
      <c r="B40" s="152"/>
      <c r="C40" s="146"/>
      <c r="D40" s="153"/>
    </row>
    <row r="41" ht="20" customHeight="1" spans="1:4">
      <c r="A41" s="143" t="s">
        <v>1156</v>
      </c>
      <c r="B41" s="152"/>
      <c r="C41" s="146"/>
      <c r="D41" s="153"/>
    </row>
    <row r="42" ht="20" customHeight="1" spans="1:4">
      <c r="A42" s="143" t="s">
        <v>1127</v>
      </c>
      <c r="B42" s="152"/>
      <c r="C42" s="146"/>
      <c r="D42" s="153"/>
    </row>
    <row r="43" ht="20" customHeight="1" spans="1:4">
      <c r="A43" s="143" t="s">
        <v>1157</v>
      </c>
      <c r="B43" s="152"/>
      <c r="C43" s="146"/>
      <c r="D43" s="153"/>
    </row>
    <row r="44" ht="20" customHeight="1" spans="1:4">
      <c r="A44" s="154" t="s">
        <v>1158</v>
      </c>
      <c r="B44" s="146">
        <f>B10+B14</f>
        <v>106956</v>
      </c>
      <c r="C44" s="146">
        <f>C10+C14</f>
        <v>112580</v>
      </c>
      <c r="D44" s="153">
        <v>0.0526</v>
      </c>
    </row>
    <row r="45" ht="20" customHeight="1" spans="1:4">
      <c r="A45" s="145" t="s">
        <v>1159</v>
      </c>
      <c r="B45" s="146">
        <f>B11+B15+B16+B17</f>
        <v>106504</v>
      </c>
      <c r="C45" s="146">
        <f>C11+C15+C16+C17</f>
        <v>112384</v>
      </c>
      <c r="D45" s="153">
        <v>0.0552</v>
      </c>
    </row>
    <row r="46" ht="20" customHeight="1" spans="1:4">
      <c r="A46" s="145" t="s">
        <v>1127</v>
      </c>
      <c r="B46" s="146">
        <f>B12+B18</f>
        <v>222</v>
      </c>
      <c r="C46" s="146">
        <f>C12+C18</f>
        <v>196</v>
      </c>
      <c r="D46" s="153">
        <v>-0.1171</v>
      </c>
    </row>
    <row r="47" ht="20" customHeight="1" spans="1:4">
      <c r="A47" s="145" t="s">
        <v>1160</v>
      </c>
      <c r="B47" s="146">
        <f>B13+B19</f>
        <v>230</v>
      </c>
      <c r="C47" s="141" t="s">
        <v>1105</v>
      </c>
      <c r="D47" s="141" t="s">
        <v>1105</v>
      </c>
    </row>
    <row r="48" ht="20" customHeight="1" spans="1:4">
      <c r="A48" s="154" t="s">
        <v>1161</v>
      </c>
      <c r="B48" s="146"/>
      <c r="C48" s="146"/>
      <c r="D48" s="153"/>
    </row>
    <row r="49" ht="20" customHeight="1" spans="1:4">
      <c r="A49" s="155" t="s">
        <v>1119</v>
      </c>
      <c r="B49" s="146"/>
      <c r="C49" s="146"/>
      <c r="D49" s="153"/>
    </row>
    <row r="50" ht="20" customHeight="1" spans="1:4">
      <c r="A50" s="155" t="s">
        <v>1120</v>
      </c>
      <c r="B50" s="146"/>
      <c r="C50" s="146"/>
      <c r="D50" s="153"/>
    </row>
    <row r="51" ht="20" customHeight="1" spans="1:4">
      <c r="A51" s="156" t="s">
        <v>1162</v>
      </c>
      <c r="B51" s="146">
        <f>B44</f>
        <v>106956</v>
      </c>
      <c r="C51" s="146">
        <f>C44</f>
        <v>112580</v>
      </c>
      <c r="D51" s="153">
        <v>0.0526</v>
      </c>
    </row>
    <row r="52" ht="30" customHeight="1" spans="1:4">
      <c r="A52" s="157" t="s">
        <v>1122</v>
      </c>
      <c r="B52" s="157"/>
      <c r="C52" s="157"/>
      <c r="D52" s="157"/>
    </row>
  </sheetData>
  <mergeCells count="2">
    <mergeCell ref="A2:D2"/>
    <mergeCell ref="A52:D52"/>
  </mergeCells>
  <printOptions horizontalCentered="1"/>
  <pageMargins left="0.590277777777778" right="0.590277777777778" top="0.790972222222222" bottom="0.790972222222222" header="0.310416666666667" footer="0.310416666666667"/>
  <pageSetup paperSize="9" scale="98" fitToHeight="0" orientation="portrait" useFirstPageNumber="1" errors="NA"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workbookViewId="0">
      <selection activeCell="A4" sqref="A4:D58"/>
    </sheetView>
  </sheetViews>
  <sheetFormatPr defaultColWidth="10" defaultRowHeight="14.25" outlineLevelCol="7"/>
  <cols>
    <col min="1" max="1" width="51.2857142857143" style="1" customWidth="1"/>
    <col min="2" max="2" width="34.5714285714286" style="1" customWidth="1"/>
    <col min="3" max="16384" width="10" style="1"/>
  </cols>
  <sheetData>
    <row r="1" ht="18" customHeight="1" spans="1:8">
      <c r="A1" s="104" t="s">
        <v>1163</v>
      </c>
      <c r="B1" s="105"/>
      <c r="C1" s="106"/>
      <c r="D1" s="106"/>
      <c r="E1" s="106"/>
    </row>
    <row r="2" ht="39" customHeight="1" spans="1:8">
      <c r="A2" s="107" t="s">
        <v>1164</v>
      </c>
      <c r="B2" s="107"/>
      <c r="C2" s="106"/>
      <c r="D2" s="106"/>
      <c r="E2" s="106"/>
    </row>
    <row r="3" ht="27" customHeight="1" spans="1:8">
      <c r="A3" s="106"/>
      <c r="B3" s="108" t="s">
        <v>294</v>
      </c>
      <c r="C3" s="106"/>
      <c r="D3" s="106"/>
      <c r="E3" s="106"/>
    </row>
    <row r="4" ht="43" customHeight="1" spans="1:8">
      <c r="A4" s="191" t="s">
        <v>1165</v>
      </c>
      <c r="B4" s="192" t="s">
        <v>297</v>
      </c>
      <c r="C4" s="106"/>
      <c r="D4" s="106"/>
      <c r="E4" s="106"/>
    </row>
    <row r="5" ht="40" customHeight="1" spans="1:8">
      <c r="A5" s="193" t="s">
        <v>1166</v>
      </c>
      <c r="B5" s="147">
        <v>128371</v>
      </c>
      <c r="C5" s="106"/>
      <c r="D5" s="106"/>
      <c r="E5" s="106"/>
      <c r="G5" s="113" t="s">
        <v>402</v>
      </c>
      <c r="H5" s="113" t="s">
        <v>402</v>
      </c>
    </row>
    <row r="6" ht="40" customHeight="1" spans="1:8">
      <c r="A6" s="194" t="s">
        <v>1167</v>
      </c>
      <c r="B6" s="141"/>
      <c r="C6" s="106"/>
      <c r="D6" s="106"/>
      <c r="E6" s="106"/>
    </row>
    <row r="7" ht="40" customHeight="1" spans="1:8">
      <c r="A7" s="194" t="s">
        <v>1168</v>
      </c>
      <c r="B7" s="141">
        <v>7201</v>
      </c>
      <c r="C7" s="106"/>
      <c r="D7" s="106"/>
      <c r="E7" s="106"/>
    </row>
    <row r="8" ht="40" customHeight="1" spans="1:8">
      <c r="A8" s="194" t="s">
        <v>1169</v>
      </c>
      <c r="B8" s="141">
        <v>121170</v>
      </c>
      <c r="C8" s="106"/>
      <c r="D8" s="106"/>
      <c r="E8" s="106"/>
    </row>
    <row r="9" ht="40" customHeight="1" spans="1:8">
      <c r="A9" s="194" t="s">
        <v>1170</v>
      </c>
      <c r="B9" s="141"/>
      <c r="C9" s="106"/>
      <c r="D9" s="106"/>
      <c r="E9" s="106"/>
    </row>
    <row r="10" ht="40" customHeight="1" spans="1:8">
      <c r="A10" s="194" t="s">
        <v>1171</v>
      </c>
      <c r="B10" s="141"/>
      <c r="C10" s="106"/>
      <c r="D10" s="106"/>
      <c r="E10" s="106"/>
    </row>
    <row r="11" ht="40" customHeight="1" spans="1:8">
      <c r="A11" s="195" t="s">
        <v>1172</v>
      </c>
      <c r="B11" s="141"/>
      <c r="C11" s="106"/>
      <c r="D11" s="106"/>
      <c r="E11" s="106"/>
    </row>
    <row r="12" ht="40" customHeight="1" spans="1:8">
      <c r="A12" s="194" t="s">
        <v>1173</v>
      </c>
      <c r="B12" s="141"/>
      <c r="C12" s="106"/>
      <c r="D12" s="106"/>
      <c r="E12" s="106"/>
      <c r="G12" s="113"/>
      <c r="H12" s="113"/>
    </row>
    <row r="13" ht="35" customHeight="1" spans="1:8">
      <c r="A13" s="157" t="s">
        <v>1122</v>
      </c>
      <c r="B13" s="157"/>
      <c r="C13" s="196"/>
      <c r="D13" s="196"/>
      <c r="E13" s="106"/>
    </row>
    <row r="14" spans="1:8">
      <c r="A14" s="106"/>
      <c r="B14" s="116"/>
      <c r="C14" s="106"/>
      <c r="D14" s="106"/>
      <c r="E14" s="106"/>
    </row>
    <row r="15" spans="1:8">
      <c r="A15" s="106"/>
      <c r="B15" s="116"/>
      <c r="C15" s="106"/>
      <c r="D15" s="106"/>
      <c r="E15" s="106"/>
    </row>
    <row r="16" spans="1:8">
      <c r="A16" s="106"/>
      <c r="B16" s="116"/>
      <c r="C16" s="106"/>
      <c r="D16" s="106"/>
      <c r="E16" s="106"/>
    </row>
    <row r="17" spans="1:5">
      <c r="A17" s="106"/>
      <c r="B17" s="116"/>
      <c r="C17" s="106"/>
      <c r="D17" s="106"/>
      <c r="E17" s="106"/>
    </row>
    <row r="18" spans="1:5">
      <c r="A18" s="106"/>
      <c r="B18" s="116"/>
      <c r="C18" s="106"/>
      <c r="D18" s="106"/>
      <c r="E18" s="106"/>
    </row>
    <row r="19" spans="1:5">
      <c r="A19" s="106"/>
      <c r="B19" s="116"/>
      <c r="C19" s="106"/>
      <c r="D19" s="106"/>
      <c r="E19" s="106"/>
    </row>
    <row r="20" spans="1:5">
      <c r="A20" s="106"/>
      <c r="B20" s="116"/>
      <c r="C20" s="106"/>
      <c r="D20" s="106"/>
      <c r="E20" s="106"/>
    </row>
    <row r="21" spans="1:5">
      <c r="A21" s="106"/>
      <c r="B21" s="116"/>
      <c r="C21" s="106"/>
      <c r="D21" s="106"/>
      <c r="E21" s="106"/>
    </row>
    <row r="22" spans="1:5">
      <c r="A22" s="106"/>
      <c r="B22" s="116"/>
      <c r="C22" s="106"/>
      <c r="D22" s="106"/>
      <c r="E22" s="106"/>
    </row>
    <row r="23" spans="1:5">
      <c r="A23" s="106"/>
      <c r="B23" s="116"/>
      <c r="C23" s="106"/>
      <c r="D23" s="106"/>
      <c r="E23" s="106"/>
    </row>
    <row r="24" spans="1:5">
      <c r="A24" s="106"/>
      <c r="B24" s="116"/>
      <c r="C24" s="106"/>
      <c r="D24" s="106"/>
      <c r="E24" s="106"/>
    </row>
    <row r="25" spans="1:5">
      <c r="A25" s="106"/>
      <c r="B25" s="116"/>
      <c r="C25" s="106"/>
      <c r="D25" s="106"/>
      <c r="E25" s="106"/>
    </row>
    <row r="26" spans="1:5">
      <c r="A26" s="106"/>
      <c r="B26" s="116"/>
      <c r="C26" s="106"/>
      <c r="D26" s="106"/>
      <c r="E26" s="106"/>
    </row>
    <row r="27" spans="1:5">
      <c r="A27" s="106"/>
      <c r="B27" s="116"/>
      <c r="C27" s="106"/>
      <c r="D27" s="106"/>
      <c r="E27" s="106"/>
    </row>
    <row r="28" spans="1:5">
      <c r="A28" s="106"/>
      <c r="B28" s="116"/>
      <c r="C28" s="106"/>
      <c r="D28" s="106"/>
      <c r="E28" s="106"/>
    </row>
    <row r="29" spans="1:5">
      <c r="A29" s="106"/>
      <c r="B29" s="116"/>
      <c r="C29" s="106"/>
      <c r="D29" s="106"/>
      <c r="E29" s="106"/>
    </row>
    <row r="30" spans="1:5">
      <c r="B30" s="116"/>
    </row>
    <row r="31" spans="1:5">
      <c r="A31" s="106"/>
      <c r="B31" s="116"/>
      <c r="C31" s="106"/>
      <c r="D31" s="106"/>
      <c r="E31" s="106"/>
    </row>
    <row r="32" spans="1:5">
      <c r="A32" s="106"/>
      <c r="B32" s="116"/>
      <c r="C32" s="106"/>
      <c r="D32" s="106"/>
      <c r="E32" s="106"/>
    </row>
    <row r="33" spans="1:5">
      <c r="A33" s="106"/>
      <c r="B33" s="116"/>
      <c r="C33" s="106"/>
      <c r="D33" s="106"/>
      <c r="E33" s="106"/>
    </row>
    <row r="34" spans="1:5">
      <c r="A34" s="106"/>
      <c r="B34" s="116"/>
      <c r="C34" s="106"/>
      <c r="D34" s="106"/>
      <c r="E34" s="106"/>
    </row>
    <row r="35" spans="1:5">
      <c r="A35" s="106"/>
      <c r="B35" s="116"/>
      <c r="C35" s="106"/>
      <c r="D35" s="106"/>
      <c r="E35" s="106"/>
    </row>
    <row r="36" spans="1:5">
      <c r="A36" s="106"/>
      <c r="B36" s="116"/>
      <c r="C36" s="106"/>
      <c r="D36" s="106"/>
      <c r="E36" s="106"/>
    </row>
    <row r="37" spans="1:5">
      <c r="A37" s="106"/>
      <c r="B37" s="116"/>
      <c r="C37" s="106"/>
      <c r="D37" s="106"/>
      <c r="E37" s="106"/>
    </row>
    <row r="38" spans="1:5">
      <c r="A38" s="106"/>
      <c r="B38" s="116"/>
      <c r="C38" s="106"/>
      <c r="D38" s="106"/>
      <c r="E38" s="106"/>
    </row>
    <row r="39" spans="1:5">
      <c r="B39" s="116"/>
    </row>
    <row r="40" spans="1:5">
      <c r="B40" s="116"/>
    </row>
    <row r="41" spans="1:5">
      <c r="B41" s="116"/>
    </row>
    <row r="42" spans="1:5">
      <c r="B42" s="116"/>
    </row>
    <row r="43" spans="1:5">
      <c r="B43" s="116"/>
    </row>
    <row r="44" spans="1:5">
      <c r="B44" s="116"/>
    </row>
    <row r="45" spans="1:5">
      <c r="B45" s="116"/>
    </row>
    <row r="46" spans="1:5">
      <c r="B46" s="116"/>
    </row>
    <row r="47" spans="1:5">
      <c r="B47" s="116"/>
    </row>
    <row r="48" spans="1:5">
      <c r="B48" s="116"/>
    </row>
    <row r="49" spans="2:2">
      <c r="B49" s="116"/>
    </row>
    <row r="50" spans="2:2">
      <c r="B50" s="116"/>
    </row>
    <row r="51" spans="2:2">
      <c r="B51" s="116"/>
    </row>
    <row r="52" spans="2:2">
      <c r="B52" s="116"/>
    </row>
    <row r="53" spans="2:2">
      <c r="B53" s="116"/>
    </row>
    <row r="54" spans="2:2">
      <c r="B54" s="116"/>
    </row>
    <row r="55" spans="2:2">
      <c r="B55" s="116"/>
    </row>
    <row r="56" spans="2:2">
      <c r="B56" s="116"/>
    </row>
    <row r="57" spans="2:2">
      <c r="B57" s="116"/>
    </row>
    <row r="58" spans="2:2">
      <c r="B58" s="116"/>
    </row>
    <row r="59" spans="2:2">
      <c r="B59" s="116"/>
    </row>
    <row r="60" spans="2:2">
      <c r="B60" s="116"/>
    </row>
    <row r="61" spans="2:2">
      <c r="B61" s="116"/>
    </row>
    <row r="62" spans="2:2">
      <c r="B62" s="116"/>
    </row>
    <row r="63" spans="2:2">
      <c r="B63" s="116"/>
    </row>
    <row r="64" spans="2:2">
      <c r="B64" s="116"/>
    </row>
    <row r="65" spans="2:2">
      <c r="B65" s="116"/>
    </row>
    <row r="66" spans="2:2">
      <c r="B66" s="116"/>
    </row>
    <row r="67" spans="2:2">
      <c r="B67" s="116"/>
    </row>
  </sheetData>
  <mergeCells count="2">
    <mergeCell ref="A2:B2"/>
    <mergeCell ref="A13:B13"/>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8"/>
  <sheetViews>
    <sheetView showZeros="0" zoomScaleSheetLayoutView="60" workbookViewId="0">
      <selection activeCell="A4" sqref="A4:D58"/>
    </sheetView>
  </sheetViews>
  <sheetFormatPr defaultColWidth="10" defaultRowHeight="14.25" outlineLevelCol="3"/>
  <cols>
    <col min="1" max="1" width="42.7142857142857" style="162" customWidth="1"/>
    <col min="2" max="2" width="16.1333333333333" style="163" customWidth="1"/>
    <col min="3" max="3" width="16.2857142857143" style="164" customWidth="1"/>
    <col min="4" max="4" width="13.2857142857143" style="165" customWidth="1"/>
    <col min="5" max="16384" width="10" style="162"/>
  </cols>
  <sheetData>
    <row r="1" s="158" customFormat="1" ht="20.25" customHeight="1" spans="1:4">
      <c r="A1" s="128" t="s">
        <v>1174</v>
      </c>
      <c r="B1" s="166"/>
      <c r="C1" s="167"/>
      <c r="D1" s="168"/>
    </row>
    <row r="2" ht="25.5" customHeight="1" spans="1:4">
      <c r="A2" s="169" t="s">
        <v>259</v>
      </c>
      <c r="B2" s="169"/>
      <c r="C2" s="169"/>
      <c r="D2" s="169"/>
    </row>
    <row r="3" s="159" customFormat="1" ht="21.6" customHeight="1" spans="1:4">
      <c r="A3" s="170"/>
      <c r="B3" s="171"/>
      <c r="C3" s="172"/>
      <c r="D3" s="134" t="s">
        <v>294</v>
      </c>
    </row>
    <row r="4" s="160" customFormat="1" ht="28" customHeight="1" spans="1:4">
      <c r="A4" s="173" t="s">
        <v>1096</v>
      </c>
      <c r="B4" s="136" t="s">
        <v>296</v>
      </c>
      <c r="C4" s="174" t="s">
        <v>297</v>
      </c>
      <c r="D4" s="175" t="s">
        <v>298</v>
      </c>
    </row>
    <row r="5" ht="22" customHeight="1" spans="1:4">
      <c r="A5" s="155" t="s">
        <v>1097</v>
      </c>
      <c r="B5" s="140"/>
      <c r="C5" s="141"/>
      <c r="D5" s="176"/>
    </row>
    <row r="6" ht="22" customHeight="1" spans="1:4">
      <c r="A6" s="155" t="s">
        <v>1098</v>
      </c>
      <c r="B6" s="140"/>
      <c r="C6" s="141"/>
      <c r="D6" s="176"/>
    </row>
    <row r="7" ht="22" customHeight="1" spans="1:4">
      <c r="A7" s="155" t="s">
        <v>1099</v>
      </c>
      <c r="B7" s="140"/>
      <c r="C7" s="141"/>
      <c r="D7" s="176"/>
    </row>
    <row r="8" ht="22" customHeight="1" spans="1:4">
      <c r="A8" s="155" t="s">
        <v>1100</v>
      </c>
      <c r="B8" s="140"/>
      <c r="C8" s="141"/>
      <c r="D8" s="176"/>
    </row>
    <row r="9" ht="22" customHeight="1" spans="1:4">
      <c r="A9" s="155" t="s">
        <v>1101</v>
      </c>
      <c r="B9" s="140"/>
      <c r="C9" s="141"/>
      <c r="D9" s="177"/>
    </row>
    <row r="10" ht="22" customHeight="1" spans="1:4">
      <c r="A10" s="155" t="s">
        <v>1102</v>
      </c>
      <c r="B10" s="140"/>
      <c r="C10" s="141"/>
      <c r="D10" s="176"/>
    </row>
    <row r="11" ht="22" customHeight="1" spans="1:4">
      <c r="A11" s="155" t="s">
        <v>1103</v>
      </c>
      <c r="B11" s="140"/>
      <c r="C11" s="141"/>
      <c r="D11" s="176"/>
    </row>
    <row r="12" ht="22" customHeight="1" spans="1:4">
      <c r="A12" s="155" t="s">
        <v>1104</v>
      </c>
      <c r="B12" s="140">
        <v>61164</v>
      </c>
      <c r="C12" s="141">
        <v>63732</v>
      </c>
      <c r="D12" s="178">
        <v>0.042</v>
      </c>
    </row>
    <row r="13" ht="22" customHeight="1" spans="1:4">
      <c r="A13" s="155" t="s">
        <v>1098</v>
      </c>
      <c r="B13" s="179">
        <v>36619</v>
      </c>
      <c r="C13" s="141">
        <v>38970</v>
      </c>
      <c r="D13" s="178">
        <v>0.0642</v>
      </c>
    </row>
    <row r="14" ht="22" customHeight="1" spans="1:4">
      <c r="A14" s="155" t="s">
        <v>1099</v>
      </c>
      <c r="B14" s="140">
        <v>22831</v>
      </c>
      <c r="C14" s="141">
        <v>23500</v>
      </c>
      <c r="D14" s="178">
        <v>0.0293</v>
      </c>
    </row>
    <row r="15" ht="22" customHeight="1" spans="1:4">
      <c r="A15" s="155" t="s">
        <v>1100</v>
      </c>
      <c r="B15" s="140">
        <v>36</v>
      </c>
      <c r="C15" s="141">
        <v>32</v>
      </c>
      <c r="D15" s="178">
        <v>-0.1111</v>
      </c>
    </row>
    <row r="16" ht="22" customHeight="1" spans="1:4">
      <c r="A16" s="155" t="s">
        <v>1102</v>
      </c>
      <c r="B16" s="140">
        <v>1400</v>
      </c>
      <c r="C16" s="141">
        <v>1230</v>
      </c>
      <c r="D16" s="178">
        <v>-0.1214</v>
      </c>
    </row>
    <row r="17" ht="22" customHeight="1" spans="1:4">
      <c r="A17" s="155" t="s">
        <v>1103</v>
      </c>
      <c r="B17" s="140">
        <v>278</v>
      </c>
      <c r="C17" s="180" t="s">
        <v>1105</v>
      </c>
      <c r="D17" s="181" t="s">
        <v>1105</v>
      </c>
    </row>
    <row r="18" ht="22" customHeight="1" spans="1:4">
      <c r="A18" s="155" t="s">
        <v>1106</v>
      </c>
      <c r="B18" s="140">
        <v>50413</v>
      </c>
      <c r="C18" s="141">
        <v>58867</v>
      </c>
      <c r="D18" s="178">
        <v>0.1677</v>
      </c>
    </row>
    <row r="19" ht="22" customHeight="1" spans="1:4">
      <c r="A19" s="155" t="s">
        <v>1098</v>
      </c>
      <c r="B19" s="140">
        <v>12183</v>
      </c>
      <c r="C19" s="141">
        <v>8732</v>
      </c>
      <c r="D19" s="178">
        <v>-0.2833</v>
      </c>
    </row>
    <row r="20" ht="22" customHeight="1" spans="1:4">
      <c r="A20" s="155" t="s">
        <v>1099</v>
      </c>
      <c r="B20" s="140">
        <v>34557</v>
      </c>
      <c r="C20" s="141">
        <v>46035</v>
      </c>
      <c r="D20" s="178">
        <v>0.3321</v>
      </c>
    </row>
    <row r="21" ht="22" customHeight="1" spans="1:4">
      <c r="A21" s="155" t="s">
        <v>1100</v>
      </c>
      <c r="B21" s="140">
        <v>632</v>
      </c>
      <c r="C21" s="141">
        <v>794</v>
      </c>
      <c r="D21" s="178">
        <v>0.2563</v>
      </c>
    </row>
    <row r="22" s="161" customFormat="1" ht="22" customHeight="1" spans="1:4">
      <c r="A22" s="155" t="s">
        <v>1101</v>
      </c>
      <c r="B22" s="140">
        <v>2752</v>
      </c>
      <c r="C22" s="141">
        <v>3142</v>
      </c>
      <c r="D22" s="178">
        <v>0.1417</v>
      </c>
    </row>
    <row r="23" ht="22" customHeight="1" spans="1:4">
      <c r="A23" s="155" t="s">
        <v>1102</v>
      </c>
      <c r="B23" s="140">
        <v>194</v>
      </c>
      <c r="C23" s="141">
        <v>164</v>
      </c>
      <c r="D23" s="178">
        <v>-0.1546</v>
      </c>
    </row>
    <row r="24" ht="22" customHeight="1" spans="1:4">
      <c r="A24" s="155" t="s">
        <v>1103</v>
      </c>
      <c r="B24" s="140">
        <v>34</v>
      </c>
      <c r="C24" s="141" t="s">
        <v>1105</v>
      </c>
      <c r="D24" s="178" t="s">
        <v>1105</v>
      </c>
    </row>
    <row r="25" ht="22" customHeight="1" spans="1:4">
      <c r="A25" s="155" t="s">
        <v>1107</v>
      </c>
      <c r="B25" s="140"/>
      <c r="C25" s="141"/>
      <c r="D25" s="178"/>
    </row>
    <row r="26" ht="22" customHeight="1" spans="1:4">
      <c r="A26" s="155" t="s">
        <v>1098</v>
      </c>
      <c r="B26" s="140"/>
      <c r="C26" s="141"/>
      <c r="D26" s="178"/>
    </row>
    <row r="27" ht="22" customHeight="1" spans="1:4">
      <c r="A27" s="155" t="s">
        <v>1099</v>
      </c>
      <c r="B27" s="140"/>
      <c r="C27" s="141"/>
      <c r="D27" s="178"/>
    </row>
    <row r="28" ht="22" customHeight="1" spans="1:4">
      <c r="A28" s="155" t="s">
        <v>1100</v>
      </c>
      <c r="B28" s="140"/>
      <c r="C28" s="141"/>
      <c r="D28" s="178"/>
    </row>
    <row r="29" ht="22" customHeight="1" spans="1:4">
      <c r="A29" s="155" t="s">
        <v>1102</v>
      </c>
      <c r="B29" s="140"/>
      <c r="C29" s="141"/>
      <c r="D29" s="178"/>
    </row>
    <row r="30" ht="22" customHeight="1" spans="1:4">
      <c r="A30" s="155" t="s">
        <v>1103</v>
      </c>
      <c r="B30" s="140"/>
      <c r="C30" s="141"/>
      <c r="D30" s="178"/>
    </row>
    <row r="31" ht="22" customHeight="1" spans="1:4">
      <c r="A31" s="155" t="s">
        <v>1108</v>
      </c>
      <c r="B31" s="140"/>
      <c r="C31" s="141"/>
      <c r="D31" s="178"/>
    </row>
    <row r="32" ht="22" customHeight="1" spans="1:4">
      <c r="A32" s="155" t="s">
        <v>1098</v>
      </c>
      <c r="B32" s="146"/>
      <c r="C32" s="141"/>
      <c r="D32" s="178"/>
    </row>
    <row r="33" ht="22" customHeight="1" spans="1:4">
      <c r="A33" s="155" t="s">
        <v>1099</v>
      </c>
      <c r="B33" s="146"/>
      <c r="C33" s="141"/>
      <c r="D33" s="178"/>
    </row>
    <row r="34" ht="22" customHeight="1" spans="1:4">
      <c r="A34" s="155" t="s">
        <v>1100</v>
      </c>
      <c r="B34" s="146"/>
      <c r="C34" s="141"/>
      <c r="D34" s="178"/>
    </row>
    <row r="35" ht="22" customHeight="1" spans="1:4">
      <c r="A35" s="155" t="s">
        <v>1103</v>
      </c>
      <c r="B35" s="146"/>
      <c r="C35" s="141"/>
      <c r="D35" s="178"/>
    </row>
    <row r="36" ht="22" customHeight="1" spans="1:4">
      <c r="A36" s="155" t="s">
        <v>1109</v>
      </c>
      <c r="B36" s="146"/>
      <c r="C36" s="141"/>
      <c r="D36" s="178"/>
    </row>
    <row r="37" ht="22" customHeight="1" spans="1:4">
      <c r="A37" s="155" t="s">
        <v>1098</v>
      </c>
      <c r="B37" s="146"/>
      <c r="C37" s="141"/>
      <c r="D37" s="178"/>
    </row>
    <row r="38" ht="22" customHeight="1" spans="1:4">
      <c r="A38" s="155" t="s">
        <v>1099</v>
      </c>
      <c r="B38" s="151"/>
      <c r="C38" s="151"/>
      <c r="D38" s="182"/>
    </row>
    <row r="39" ht="22" customHeight="1" spans="1:4">
      <c r="A39" s="155" t="s">
        <v>1100</v>
      </c>
      <c r="B39" s="140"/>
      <c r="C39" s="146"/>
      <c r="D39" s="183"/>
    </row>
    <row r="40" ht="22" customHeight="1" spans="1:4">
      <c r="A40" s="155" t="s">
        <v>1103</v>
      </c>
      <c r="B40" s="151">
        <f>B38+B39</f>
        <v>0</v>
      </c>
      <c r="C40" s="151">
        <f>C38+C39</f>
        <v>0</v>
      </c>
      <c r="D40" s="184"/>
    </row>
    <row r="41" ht="22" customHeight="1" spans="1:4">
      <c r="A41" s="155" t="s">
        <v>1110</v>
      </c>
      <c r="B41" s="185"/>
      <c r="C41" s="185"/>
      <c r="D41" s="186"/>
    </row>
    <row r="42" ht="22" customHeight="1" spans="1:4">
      <c r="A42" s="155" t="s">
        <v>1098</v>
      </c>
      <c r="B42" s="185"/>
      <c r="C42" s="185"/>
      <c r="D42" s="186"/>
    </row>
    <row r="43" ht="22" customHeight="1" spans="1:4">
      <c r="A43" s="155" t="s">
        <v>1099</v>
      </c>
      <c r="B43" s="185"/>
      <c r="C43" s="185"/>
      <c r="D43" s="186"/>
    </row>
    <row r="44" ht="22" customHeight="1" spans="1:4">
      <c r="A44" s="155" t="s">
        <v>1100</v>
      </c>
      <c r="B44" s="185"/>
      <c r="C44" s="185"/>
      <c r="D44" s="186"/>
    </row>
    <row r="45" ht="22" customHeight="1" spans="1:4">
      <c r="A45" s="155" t="s">
        <v>1102</v>
      </c>
      <c r="B45" s="185"/>
      <c r="C45" s="185"/>
      <c r="D45" s="186"/>
    </row>
    <row r="46" ht="22" customHeight="1" spans="1:4">
      <c r="A46" s="155" t="s">
        <v>1103</v>
      </c>
      <c r="B46" s="185"/>
      <c r="C46" s="185"/>
      <c r="D46" s="186"/>
    </row>
    <row r="47" ht="22" customHeight="1" spans="1:4">
      <c r="A47" s="187" t="s">
        <v>1111</v>
      </c>
      <c r="B47" s="188">
        <f t="shared" ref="B47:B50" si="0">B12+B18</f>
        <v>111577</v>
      </c>
      <c r="C47" s="188">
        <f t="shared" ref="C47:C50" si="1">C12+C18</f>
        <v>122599</v>
      </c>
      <c r="D47" s="189">
        <v>0.0988</v>
      </c>
    </row>
    <row r="48" ht="22" customHeight="1" spans="1:4">
      <c r="A48" s="155" t="s">
        <v>1112</v>
      </c>
      <c r="B48" s="188">
        <f t="shared" si="0"/>
        <v>48802</v>
      </c>
      <c r="C48" s="188">
        <f t="shared" si="1"/>
        <v>47702</v>
      </c>
      <c r="D48" s="189">
        <v>-0.0225</v>
      </c>
    </row>
    <row r="49" ht="22" customHeight="1" spans="1:4">
      <c r="A49" s="155" t="s">
        <v>1113</v>
      </c>
      <c r="B49" s="188">
        <f t="shared" si="0"/>
        <v>57388</v>
      </c>
      <c r="C49" s="188">
        <f t="shared" si="1"/>
        <v>69535</v>
      </c>
      <c r="D49" s="189">
        <v>0.2117</v>
      </c>
    </row>
    <row r="50" ht="22" customHeight="1" spans="1:4">
      <c r="A50" s="155" t="s">
        <v>1114</v>
      </c>
      <c r="B50" s="188">
        <f t="shared" si="0"/>
        <v>668</v>
      </c>
      <c r="C50" s="188">
        <f t="shared" si="1"/>
        <v>826</v>
      </c>
      <c r="D50" s="189">
        <v>0.2365</v>
      </c>
    </row>
    <row r="51" spans="1:4">
      <c r="A51" s="155" t="s">
        <v>1115</v>
      </c>
      <c r="B51" s="188">
        <f>B22</f>
        <v>2752</v>
      </c>
      <c r="C51" s="188">
        <f>C22</f>
        <v>3142</v>
      </c>
      <c r="D51" s="189">
        <v>0.1417</v>
      </c>
    </row>
    <row r="52" spans="1:4">
      <c r="A52" s="155" t="s">
        <v>1116</v>
      </c>
      <c r="B52" s="188">
        <f>B16+B23</f>
        <v>1594</v>
      </c>
      <c r="C52" s="188">
        <f>C16+C23</f>
        <v>1394</v>
      </c>
      <c r="D52" s="189">
        <v>-0.1255</v>
      </c>
    </row>
    <row r="53" spans="1:4">
      <c r="A53" s="155" t="s">
        <v>1117</v>
      </c>
      <c r="B53" s="188">
        <f>B17+B24</f>
        <v>312</v>
      </c>
      <c r="C53" s="188" t="s">
        <v>1105</v>
      </c>
      <c r="D53" s="189" t="s">
        <v>1105</v>
      </c>
    </row>
    <row r="54" spans="1:4">
      <c r="A54" s="187" t="s">
        <v>1118</v>
      </c>
      <c r="B54" s="188"/>
      <c r="C54" s="188"/>
      <c r="D54" s="189"/>
    </row>
    <row r="55" spans="1:4">
      <c r="A55" s="155" t="s">
        <v>1119</v>
      </c>
      <c r="B55" s="188"/>
      <c r="C55" s="188"/>
      <c r="D55" s="189"/>
    </row>
    <row r="56" spans="1:4">
      <c r="A56" s="155" t="s">
        <v>1120</v>
      </c>
      <c r="B56" s="188"/>
      <c r="C56" s="188"/>
      <c r="D56" s="189"/>
    </row>
    <row r="57" spans="1:4">
      <c r="A57" s="190" t="s">
        <v>1121</v>
      </c>
      <c r="B57" s="188">
        <f>B47</f>
        <v>111577</v>
      </c>
      <c r="C57" s="188">
        <f>C47</f>
        <v>122599</v>
      </c>
      <c r="D57" s="189">
        <v>0.0988</v>
      </c>
    </row>
    <row r="58" spans="1:4">
      <c r="A58" s="157" t="s">
        <v>1122</v>
      </c>
      <c r="B58" s="157"/>
      <c r="C58" s="157"/>
      <c r="D58" s="157"/>
    </row>
  </sheetData>
  <mergeCells count="2">
    <mergeCell ref="A2:D2"/>
    <mergeCell ref="A58:D58"/>
  </mergeCells>
  <printOptions horizontalCentered="1"/>
  <pageMargins left="0.590277777777778" right="0.590277777777778" top="0.790972222222222" bottom="0.790972222222222" header="0.310416666666667" footer="0.310416666666667"/>
  <pageSetup paperSize="9" fitToHeight="0" orientation="portrait" useFirstPageNumber="1" errors="NA"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2"/>
  <sheetViews>
    <sheetView showZeros="0" zoomScale="80" zoomScaleNormal="80" zoomScaleSheetLayoutView="60" workbookViewId="0">
      <selection activeCell="A4" sqref="A4:D58"/>
    </sheetView>
  </sheetViews>
  <sheetFormatPr defaultColWidth="10" defaultRowHeight="14.25" outlineLevelCol="3"/>
  <cols>
    <col min="1" max="1" width="51.5238095238095" style="124" customWidth="1"/>
    <col min="2" max="2" width="18.5428571428571" style="125" customWidth="1"/>
    <col min="3" max="3" width="18.5428571428571" style="126" customWidth="1"/>
    <col min="4" max="4" width="17.7809523809524" style="127" customWidth="1"/>
    <col min="5" max="16384" width="10" style="124"/>
  </cols>
  <sheetData>
    <row r="1" s="117" customFormat="1" ht="22" customHeight="1" spans="1:4">
      <c r="A1" s="128" t="s">
        <v>1175</v>
      </c>
      <c r="B1" s="129"/>
      <c r="C1" s="129"/>
      <c r="D1" s="130"/>
    </row>
    <row r="2" s="118" customFormat="1" ht="35" customHeight="1" spans="1:4">
      <c r="A2" s="131" t="s">
        <v>261</v>
      </c>
      <c r="B2" s="131"/>
      <c r="C2" s="131"/>
      <c r="D2" s="131"/>
    </row>
    <row r="3" s="119" customFormat="1" ht="20" customHeight="1" spans="1:4">
      <c r="A3" s="132"/>
      <c r="B3" s="133"/>
      <c r="C3" s="132"/>
      <c r="D3" s="134" t="s">
        <v>294</v>
      </c>
    </row>
    <row r="4" s="120" customFormat="1" ht="28" customHeight="1" spans="1:4">
      <c r="A4" s="135" t="s">
        <v>295</v>
      </c>
      <c r="B4" s="136" t="s">
        <v>296</v>
      </c>
      <c r="C4" s="137" t="s">
        <v>297</v>
      </c>
      <c r="D4" s="138" t="s">
        <v>298</v>
      </c>
    </row>
    <row r="5" ht="22" customHeight="1" spans="1:4">
      <c r="A5" s="139" t="s">
        <v>1124</v>
      </c>
      <c r="B5" s="140"/>
      <c r="C5" s="141"/>
      <c r="D5" s="142"/>
    </row>
    <row r="6" ht="22" customHeight="1" spans="1:4">
      <c r="A6" s="139" t="s">
        <v>1125</v>
      </c>
      <c r="B6" s="140"/>
      <c r="C6" s="141"/>
      <c r="D6" s="142"/>
    </row>
    <row r="7" ht="22" customHeight="1" spans="1:4">
      <c r="A7" s="139" t="s">
        <v>1126</v>
      </c>
      <c r="B7" s="140"/>
      <c r="C7" s="141"/>
      <c r="D7" s="142"/>
    </row>
    <row r="8" ht="22" customHeight="1" spans="1:4">
      <c r="A8" s="139" t="s">
        <v>1127</v>
      </c>
      <c r="B8" s="140"/>
      <c r="C8" s="141"/>
      <c r="D8" s="142"/>
    </row>
    <row r="9" ht="22" customHeight="1" spans="1:4">
      <c r="A9" s="143" t="s">
        <v>1128</v>
      </c>
      <c r="B9" s="140"/>
      <c r="C9" s="141"/>
      <c r="D9" s="142"/>
    </row>
    <row r="10" ht="22" customHeight="1" spans="1:4">
      <c r="A10" s="139" t="s">
        <v>1129</v>
      </c>
      <c r="B10" s="140">
        <v>62215</v>
      </c>
      <c r="C10" s="141">
        <v>62436</v>
      </c>
      <c r="D10" s="144">
        <v>0.0036</v>
      </c>
    </row>
    <row r="11" ht="22" customHeight="1" spans="1:4">
      <c r="A11" s="139" t="s">
        <v>1130</v>
      </c>
      <c r="B11" s="140">
        <v>61793</v>
      </c>
      <c r="C11" s="141">
        <v>62261</v>
      </c>
      <c r="D11" s="144">
        <v>0.0075</v>
      </c>
    </row>
    <row r="12" ht="22" customHeight="1" spans="1:4">
      <c r="A12" s="139" t="s">
        <v>1127</v>
      </c>
      <c r="B12" s="140">
        <v>194</v>
      </c>
      <c r="C12" s="141">
        <v>175</v>
      </c>
      <c r="D12" s="144">
        <v>-0.0979</v>
      </c>
    </row>
    <row r="13" ht="22" customHeight="1" spans="1:4">
      <c r="A13" s="143" t="s">
        <v>1131</v>
      </c>
      <c r="B13" s="140">
        <v>228</v>
      </c>
      <c r="C13" s="141" t="s">
        <v>1105</v>
      </c>
      <c r="D13" s="144" t="s">
        <v>1105</v>
      </c>
    </row>
    <row r="14" ht="22" customHeight="1" spans="1:4">
      <c r="A14" s="145" t="s">
        <v>1132</v>
      </c>
      <c r="B14" s="140">
        <v>44741</v>
      </c>
      <c r="C14" s="141">
        <v>50144</v>
      </c>
      <c r="D14" s="144">
        <v>0.1208</v>
      </c>
    </row>
    <row r="15" ht="22" customHeight="1" spans="1:4">
      <c r="A15" s="143" t="s">
        <v>1133</v>
      </c>
      <c r="B15" s="140">
        <v>40393</v>
      </c>
      <c r="C15" s="141">
        <v>45226</v>
      </c>
      <c r="D15" s="144">
        <v>0.1196</v>
      </c>
    </row>
    <row r="16" ht="22" customHeight="1" spans="1:4">
      <c r="A16" s="143" t="s">
        <v>1134</v>
      </c>
      <c r="B16" s="140">
        <v>4025</v>
      </c>
      <c r="C16" s="141">
        <v>4583</v>
      </c>
      <c r="D16" s="144">
        <v>0.1386</v>
      </c>
    </row>
    <row r="17" ht="22" customHeight="1" spans="1:4">
      <c r="A17" s="143" t="s">
        <v>1135</v>
      </c>
      <c r="B17" s="140">
        <v>293</v>
      </c>
      <c r="C17" s="141">
        <v>314</v>
      </c>
      <c r="D17" s="144">
        <v>0.0717</v>
      </c>
    </row>
    <row r="18" ht="22" customHeight="1" spans="1:4">
      <c r="A18" s="145" t="s">
        <v>1127</v>
      </c>
      <c r="B18" s="140">
        <v>28</v>
      </c>
      <c r="C18" s="141">
        <v>21</v>
      </c>
      <c r="D18" s="144">
        <v>-0.25</v>
      </c>
    </row>
    <row r="19" ht="22" customHeight="1" spans="1:4">
      <c r="A19" s="145" t="s">
        <v>1136</v>
      </c>
      <c r="B19" s="140">
        <v>2</v>
      </c>
      <c r="C19" s="141" t="s">
        <v>1105</v>
      </c>
      <c r="D19" s="141" t="s">
        <v>1105</v>
      </c>
    </row>
    <row r="20" ht="22" customHeight="1" spans="1:4">
      <c r="A20" s="145" t="s">
        <v>1137</v>
      </c>
      <c r="B20" s="140"/>
      <c r="C20" s="141"/>
      <c r="D20" s="144"/>
    </row>
    <row r="21" ht="22" customHeight="1" spans="1:4">
      <c r="A21" s="145" t="s">
        <v>1138</v>
      </c>
      <c r="B21" s="140"/>
      <c r="C21" s="141"/>
      <c r="D21" s="144"/>
    </row>
    <row r="22" ht="22" customHeight="1" spans="1:4">
      <c r="A22" s="145" t="s">
        <v>1139</v>
      </c>
      <c r="B22" s="140"/>
      <c r="C22" s="141"/>
      <c r="D22" s="144"/>
    </row>
    <row r="23" ht="22" customHeight="1" spans="1:4">
      <c r="A23" s="145" t="s">
        <v>1127</v>
      </c>
      <c r="B23" s="146"/>
      <c r="C23" s="141"/>
      <c r="D23" s="144"/>
    </row>
    <row r="24" ht="22" customHeight="1" spans="1:4">
      <c r="A24" s="143" t="s">
        <v>1140</v>
      </c>
      <c r="B24" s="146"/>
      <c r="C24" s="141"/>
      <c r="D24" s="144"/>
    </row>
    <row r="25" ht="22" customHeight="1" spans="1:4">
      <c r="A25" s="145" t="s">
        <v>1141</v>
      </c>
      <c r="B25" s="146"/>
      <c r="C25" s="141"/>
      <c r="D25" s="144"/>
    </row>
    <row r="26" ht="22" customHeight="1" spans="1:4">
      <c r="A26" s="145" t="s">
        <v>1142</v>
      </c>
      <c r="B26" s="146"/>
      <c r="C26" s="141"/>
      <c r="D26" s="144"/>
    </row>
    <row r="27" ht="22" customHeight="1" spans="1:4">
      <c r="A27" s="145" t="s">
        <v>1143</v>
      </c>
      <c r="B27" s="146"/>
      <c r="C27" s="141"/>
      <c r="D27" s="144"/>
    </row>
    <row r="28" ht="22" customHeight="1" spans="1:4">
      <c r="A28" s="145" t="s">
        <v>1144</v>
      </c>
      <c r="B28" s="146"/>
      <c r="C28" s="141"/>
      <c r="D28" s="144"/>
    </row>
    <row r="29" ht="22" customHeight="1" spans="1:4">
      <c r="A29" s="145" t="s">
        <v>1145</v>
      </c>
      <c r="B29" s="146"/>
      <c r="C29" s="141"/>
      <c r="D29" s="144"/>
    </row>
    <row r="30" ht="22" customHeight="1" spans="1:4">
      <c r="A30" s="145" t="s">
        <v>1146</v>
      </c>
      <c r="B30" s="146"/>
      <c r="C30" s="141"/>
      <c r="D30" s="144"/>
    </row>
    <row r="31" ht="22" customHeight="1" spans="1:4">
      <c r="A31" s="145" t="s">
        <v>1147</v>
      </c>
      <c r="B31" s="146"/>
      <c r="C31" s="141"/>
      <c r="D31" s="144"/>
    </row>
    <row r="32" ht="22" customHeight="1" spans="1:4">
      <c r="A32" s="145" t="s">
        <v>1148</v>
      </c>
      <c r="B32" s="146"/>
      <c r="C32" s="141"/>
      <c r="D32" s="144"/>
    </row>
    <row r="33" ht="22" customHeight="1" spans="1:4">
      <c r="A33" s="145" t="s">
        <v>1149</v>
      </c>
      <c r="B33" s="146"/>
      <c r="C33" s="141"/>
      <c r="D33" s="144"/>
    </row>
    <row r="34" ht="22" customHeight="1" spans="1:4">
      <c r="A34" s="145" t="s">
        <v>1150</v>
      </c>
      <c r="B34" s="146"/>
      <c r="C34" s="141"/>
      <c r="D34" s="144"/>
    </row>
    <row r="35" ht="22" customHeight="1" spans="1:4">
      <c r="A35" s="143" t="s">
        <v>1151</v>
      </c>
      <c r="B35" s="147"/>
      <c r="C35" s="147"/>
      <c r="D35" s="148"/>
    </row>
    <row r="36" ht="22" customHeight="1" spans="1:4">
      <c r="A36" s="143" t="s">
        <v>1152</v>
      </c>
      <c r="B36" s="147"/>
      <c r="C36" s="147"/>
      <c r="D36" s="149"/>
    </row>
    <row r="37" ht="22" customHeight="1" spans="1:4">
      <c r="A37" s="143" t="s">
        <v>1126</v>
      </c>
      <c r="B37" s="141"/>
      <c r="C37" s="141"/>
      <c r="D37" s="150"/>
    </row>
    <row r="38" ht="22" customHeight="1" spans="1:4">
      <c r="A38" s="143" t="s">
        <v>1153</v>
      </c>
      <c r="B38" s="151">
        <f>B35+B36</f>
        <v>0</v>
      </c>
      <c r="C38" s="151"/>
      <c r="D38" s="149"/>
    </row>
    <row r="39" ht="22" customHeight="1" spans="1:4">
      <c r="A39" s="143" t="s">
        <v>1154</v>
      </c>
      <c r="B39" s="152"/>
      <c r="C39" s="146"/>
      <c r="D39" s="153"/>
    </row>
    <row r="40" ht="22" customHeight="1" spans="1:4">
      <c r="A40" s="143" t="s">
        <v>1155</v>
      </c>
      <c r="B40" s="152"/>
      <c r="C40" s="146"/>
      <c r="D40" s="153"/>
    </row>
    <row r="41" ht="22" customHeight="1" spans="1:4">
      <c r="A41" s="143" t="s">
        <v>1156</v>
      </c>
      <c r="B41" s="152"/>
      <c r="C41" s="146"/>
      <c r="D41" s="153"/>
    </row>
    <row r="42" ht="22" customHeight="1" spans="1:4">
      <c r="A42" s="143" t="s">
        <v>1127</v>
      </c>
      <c r="B42" s="152"/>
      <c r="C42" s="146"/>
      <c r="D42" s="153"/>
    </row>
    <row r="43" s="121" customFormat="1" ht="22" customHeight="1" spans="1:4">
      <c r="A43" s="143" t="s">
        <v>1157</v>
      </c>
      <c r="B43" s="152"/>
      <c r="C43" s="146"/>
      <c r="D43" s="153"/>
    </row>
    <row r="44" s="122" customFormat="1" ht="22" customHeight="1" spans="1:4">
      <c r="A44" s="154" t="s">
        <v>1158</v>
      </c>
      <c r="B44" s="146">
        <f>B10+B14</f>
        <v>106956</v>
      </c>
      <c r="C44" s="146">
        <f>C10+C14</f>
        <v>112580</v>
      </c>
      <c r="D44" s="153">
        <v>0.0526</v>
      </c>
    </row>
    <row r="45" s="122" customFormat="1" ht="22" customHeight="1" spans="1:4">
      <c r="A45" s="145" t="s">
        <v>1159</v>
      </c>
      <c r="B45" s="146">
        <f>B11+B15+B16+B17</f>
        <v>106504</v>
      </c>
      <c r="C45" s="146">
        <f>C11+C15+C16+C17</f>
        <v>112384</v>
      </c>
      <c r="D45" s="153">
        <v>0.0552</v>
      </c>
    </row>
    <row r="46" s="123" customFormat="1" ht="22" customHeight="1" spans="1:4">
      <c r="A46" s="145" t="s">
        <v>1127</v>
      </c>
      <c r="B46" s="146">
        <f>B12+B18</f>
        <v>222</v>
      </c>
      <c r="C46" s="146">
        <f>C12+C18</f>
        <v>196</v>
      </c>
      <c r="D46" s="153">
        <v>-0.1171</v>
      </c>
    </row>
    <row r="47" ht="22" customHeight="1" spans="1:4">
      <c r="A47" s="145" t="s">
        <v>1160</v>
      </c>
      <c r="B47" s="146">
        <f>B13+B19</f>
        <v>230</v>
      </c>
      <c r="C47" s="141" t="s">
        <v>1105</v>
      </c>
      <c r="D47" s="141" t="s">
        <v>1105</v>
      </c>
    </row>
    <row r="48" ht="22" customHeight="1" spans="1:4">
      <c r="A48" s="154" t="s">
        <v>1161</v>
      </c>
      <c r="B48" s="146"/>
      <c r="C48" s="146"/>
      <c r="D48" s="153"/>
    </row>
    <row r="49" ht="22" customHeight="1" spans="1:4">
      <c r="A49" s="155" t="s">
        <v>1119</v>
      </c>
      <c r="B49" s="146"/>
      <c r="C49" s="146"/>
      <c r="D49" s="153"/>
    </row>
    <row r="50" spans="1:4">
      <c r="A50" s="155" t="s">
        <v>1120</v>
      </c>
      <c r="B50" s="146"/>
      <c r="C50" s="146"/>
      <c r="D50" s="153"/>
    </row>
    <row r="51" spans="1:4">
      <c r="A51" s="156" t="s">
        <v>1162</v>
      </c>
      <c r="B51" s="146">
        <f>B44</f>
        <v>106956</v>
      </c>
      <c r="C51" s="146">
        <f>C44</f>
        <v>112580</v>
      </c>
      <c r="D51" s="153">
        <v>0.0526</v>
      </c>
    </row>
    <row r="52" spans="1:4">
      <c r="A52" s="157" t="s">
        <v>1122</v>
      </c>
      <c r="B52" s="157"/>
      <c r="C52" s="157"/>
      <c r="D52" s="157"/>
    </row>
  </sheetData>
  <mergeCells count="2">
    <mergeCell ref="A2:D2"/>
    <mergeCell ref="A52:D52"/>
  </mergeCells>
  <printOptions horizontalCentered="1"/>
  <pageMargins left="0.786805555555556" right="0.786805555555556" top="0.865972222222222" bottom="0.590277777777778" header="0.310416666666667" footer="0.310416666666667"/>
  <pageSetup paperSize="9" scale="81" fitToHeight="0" orientation="portrait" useFirstPageNumber="1" errors="NA" horizontalDpi="600" verticalDpi="600"/>
  <headerFooter alignWithMargins="0"/>
  <rowBreaks count="1" manualBreakCount="1">
    <brk id="42" max="25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5:M24"/>
  <sheetViews>
    <sheetView workbookViewId="0">
      <selection activeCell="D34" sqref="D34"/>
    </sheetView>
  </sheetViews>
  <sheetFormatPr defaultColWidth="8.83809523809524" defaultRowHeight="12.75"/>
  <cols>
    <col min="2" max="2" width="10.1047619047619" customWidth="1"/>
    <col min="4" max="4" width="14.7142857142857" customWidth="1"/>
    <col min="6" max="6" width="9.78095238095238" customWidth="1"/>
    <col min="7" max="7" width="21.4285714285714" customWidth="1"/>
  </cols>
  <sheetData>
    <row r="15" ht="71.1" customHeight="1" spans="1:7">
      <c r="A15" s="575" t="s">
        <v>206</v>
      </c>
      <c r="B15" s="575"/>
      <c r="C15" s="575"/>
      <c r="D15" s="575"/>
      <c r="E15" s="575"/>
      <c r="F15" s="575"/>
      <c r="G15" s="575"/>
    </row>
    <row r="19" ht="51" customHeight="1"/>
    <row r="24" ht="27" spans="1:13">
      <c r="A24" s="576"/>
      <c r="B24" s="577"/>
      <c r="C24" s="577"/>
      <c r="D24" s="577"/>
      <c r="E24" s="577"/>
      <c r="F24" s="577"/>
      <c r="G24" s="577"/>
      <c r="M24" s="578"/>
    </row>
  </sheetData>
  <mergeCells count="2">
    <mergeCell ref="A15:G15"/>
    <mergeCell ref="A24:G24"/>
  </mergeCells>
  <printOptions horizontalCentered="1"/>
  <pageMargins left="0.75" right="0.75" top="1" bottom="1" header="0.51" footer="0.51"/>
  <pageSetup paperSize="9"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workbookViewId="0">
      <selection activeCell="A4" sqref="A4:D58"/>
    </sheetView>
  </sheetViews>
  <sheetFormatPr defaultColWidth="10" defaultRowHeight="14.25" outlineLevelCol="7"/>
  <cols>
    <col min="1" max="1" width="51.2857142857143" style="1" customWidth="1"/>
    <col min="2" max="2" width="34.5714285714286" style="1" customWidth="1"/>
    <col min="3" max="16384" width="10" style="1"/>
  </cols>
  <sheetData>
    <row r="1" ht="18" customHeight="1" spans="1:8">
      <c r="A1" s="104" t="s">
        <v>1176</v>
      </c>
      <c r="B1" s="105"/>
      <c r="C1" s="106"/>
      <c r="D1" s="106"/>
      <c r="E1" s="106"/>
    </row>
    <row r="2" ht="39" customHeight="1" spans="1:8">
      <c r="A2" s="107" t="s">
        <v>1177</v>
      </c>
      <c r="B2" s="107"/>
      <c r="C2" s="106"/>
      <c r="D2" s="106"/>
      <c r="E2" s="106"/>
    </row>
    <row r="3" ht="34.15" customHeight="1" spans="1:8">
      <c r="A3" s="106"/>
      <c r="B3" s="108" t="s">
        <v>294</v>
      </c>
      <c r="C3" s="106"/>
      <c r="D3" s="106"/>
      <c r="E3" s="106"/>
    </row>
    <row r="4" ht="50" customHeight="1" spans="1:8">
      <c r="A4" s="109" t="s">
        <v>1165</v>
      </c>
      <c r="B4" s="110" t="s">
        <v>297</v>
      </c>
      <c r="C4" s="106"/>
      <c r="D4" s="106"/>
      <c r="E4" s="106"/>
    </row>
    <row r="5" ht="40" customHeight="1" spans="1:8">
      <c r="A5" s="111" t="s">
        <v>1166</v>
      </c>
      <c r="B5" s="112"/>
      <c r="C5" s="106"/>
      <c r="D5" s="106"/>
      <c r="E5" s="106"/>
      <c r="G5" s="113" t="s">
        <v>402</v>
      </c>
      <c r="H5" s="113" t="s">
        <v>402</v>
      </c>
    </row>
    <row r="6" ht="40" customHeight="1" spans="1:8">
      <c r="A6" s="114" t="s">
        <v>1178</v>
      </c>
      <c r="B6" s="115"/>
      <c r="C6" s="106"/>
      <c r="D6" s="106"/>
      <c r="E6" s="106"/>
    </row>
    <row r="7" ht="40" customHeight="1" spans="1:8">
      <c r="A7" s="114" t="s">
        <v>1179</v>
      </c>
      <c r="B7" s="115"/>
      <c r="C7" s="106"/>
      <c r="D7" s="106"/>
      <c r="E7" s="106"/>
    </row>
    <row r="8" ht="40" customHeight="1" spans="1:8">
      <c r="A8" s="114" t="s">
        <v>1180</v>
      </c>
      <c r="B8" s="115"/>
      <c r="C8" s="106"/>
      <c r="D8" s="106"/>
      <c r="E8" s="106"/>
    </row>
    <row r="9" ht="40" customHeight="1" spans="1:8">
      <c r="A9" s="114" t="s">
        <v>1181</v>
      </c>
      <c r="B9" s="115"/>
      <c r="C9" s="106"/>
      <c r="D9" s="106"/>
      <c r="E9" s="106"/>
    </row>
    <row r="10" ht="40" customHeight="1" spans="1:8">
      <c r="A10" s="114" t="s">
        <v>1182</v>
      </c>
      <c r="B10" s="115"/>
      <c r="C10" s="106"/>
      <c r="D10" s="106"/>
      <c r="E10" s="106"/>
    </row>
    <row r="11" ht="40" customHeight="1" spans="1:8">
      <c r="A11" s="114" t="s">
        <v>1183</v>
      </c>
      <c r="B11" s="115"/>
      <c r="C11" s="106"/>
      <c r="D11" s="106"/>
      <c r="E11" s="106"/>
    </row>
    <row r="12" spans="1:8">
      <c r="A12" s="106"/>
      <c r="B12" s="116"/>
      <c r="C12" s="106"/>
      <c r="D12" s="106"/>
      <c r="E12" s="106"/>
    </row>
    <row r="13" spans="1:8">
      <c r="A13" s="106"/>
      <c r="B13" s="116"/>
      <c r="C13" s="106"/>
      <c r="D13" s="106"/>
      <c r="E13" s="106"/>
    </row>
    <row r="14" spans="1:8">
      <c r="A14" s="106"/>
      <c r="B14" s="116"/>
      <c r="C14" s="106"/>
      <c r="D14" s="106"/>
      <c r="E14" s="106"/>
    </row>
    <row r="15" spans="1:8">
      <c r="A15" s="106"/>
      <c r="B15" s="116"/>
      <c r="C15" s="106"/>
      <c r="D15" s="106"/>
      <c r="E15" s="106"/>
    </row>
    <row r="16" spans="1:8">
      <c r="A16" s="106"/>
      <c r="B16" s="116"/>
      <c r="C16" s="106"/>
      <c r="D16" s="106"/>
      <c r="E16" s="106"/>
    </row>
    <row r="17" spans="1:5">
      <c r="A17" s="106"/>
      <c r="B17" s="116"/>
      <c r="C17" s="106"/>
      <c r="D17" s="106"/>
      <c r="E17" s="106"/>
    </row>
    <row r="18" spans="1:5">
      <c r="A18" s="106"/>
      <c r="B18" s="116"/>
      <c r="C18" s="106"/>
      <c r="D18" s="106"/>
      <c r="E18" s="106"/>
    </row>
    <row r="19" spans="1:5">
      <c r="A19" s="106"/>
      <c r="B19" s="116"/>
      <c r="C19" s="106"/>
      <c r="D19" s="106"/>
      <c r="E19" s="106"/>
    </row>
    <row r="20" spans="1:5">
      <c r="A20" s="106"/>
      <c r="B20" s="116"/>
      <c r="C20" s="106"/>
      <c r="D20" s="106"/>
      <c r="E20" s="106"/>
    </row>
    <row r="21" spans="1:5">
      <c r="A21" s="106"/>
      <c r="B21" s="116"/>
      <c r="C21" s="106"/>
      <c r="D21" s="106"/>
      <c r="E21" s="106"/>
    </row>
    <row r="22" spans="1:5">
      <c r="A22" s="106"/>
      <c r="B22" s="116"/>
      <c r="C22" s="106"/>
      <c r="D22" s="106"/>
      <c r="E22" s="106"/>
    </row>
    <row r="23" spans="1:5">
      <c r="A23" s="106"/>
      <c r="B23" s="116"/>
      <c r="C23" s="106"/>
      <c r="D23" s="106"/>
      <c r="E23" s="106"/>
    </row>
    <row r="24" spans="1:5">
      <c r="A24" s="106"/>
      <c r="B24" s="116"/>
      <c r="C24" s="106"/>
      <c r="D24" s="106"/>
      <c r="E24" s="106"/>
    </row>
    <row r="25" spans="1:5">
      <c r="A25" s="106"/>
      <c r="B25" s="116"/>
      <c r="C25" s="106"/>
      <c r="D25" s="106"/>
      <c r="E25" s="106"/>
    </row>
    <row r="26" spans="1:5">
      <c r="A26" s="106"/>
      <c r="B26" s="116"/>
      <c r="C26" s="106"/>
      <c r="D26" s="106"/>
      <c r="E26" s="106"/>
    </row>
    <row r="27" spans="1:5">
      <c r="A27" s="106"/>
      <c r="B27" s="116"/>
      <c r="C27" s="106"/>
      <c r="D27" s="106"/>
      <c r="E27" s="106"/>
    </row>
    <row r="28" spans="1:5">
      <c r="A28" s="106"/>
      <c r="B28" s="116"/>
      <c r="C28" s="106"/>
      <c r="D28" s="106"/>
      <c r="E28" s="106"/>
    </row>
    <row r="29" spans="1:5">
      <c r="B29" s="116"/>
    </row>
    <row r="30" spans="1:5">
      <c r="A30" s="106"/>
      <c r="B30" s="116"/>
      <c r="C30" s="106"/>
      <c r="D30" s="106"/>
      <c r="E30" s="106"/>
    </row>
    <row r="31" spans="1:5">
      <c r="A31" s="106"/>
      <c r="B31" s="116"/>
      <c r="C31" s="106"/>
      <c r="D31" s="106"/>
      <c r="E31" s="106"/>
    </row>
    <row r="32" spans="1:5">
      <c r="A32" s="106"/>
      <c r="B32" s="116"/>
      <c r="C32" s="106"/>
      <c r="D32" s="106"/>
      <c r="E32" s="106"/>
    </row>
    <row r="33" spans="1:5">
      <c r="A33" s="106"/>
      <c r="B33" s="116"/>
      <c r="C33" s="106"/>
      <c r="D33" s="106"/>
      <c r="E33" s="106"/>
    </row>
    <row r="34" spans="1:5">
      <c r="A34" s="106"/>
      <c r="B34" s="116"/>
      <c r="C34" s="106"/>
      <c r="D34" s="106"/>
      <c r="E34" s="106"/>
    </row>
    <row r="35" spans="1:5">
      <c r="A35" s="106"/>
      <c r="B35" s="116"/>
      <c r="C35" s="106"/>
      <c r="D35" s="106"/>
      <c r="E35" s="106"/>
    </row>
    <row r="36" spans="1:5">
      <c r="A36" s="106"/>
      <c r="B36" s="116"/>
      <c r="C36" s="106"/>
      <c r="D36" s="106"/>
      <c r="E36" s="106"/>
    </row>
    <row r="37" spans="1:5">
      <c r="A37" s="106"/>
      <c r="B37" s="116"/>
      <c r="C37" s="106"/>
      <c r="D37" s="106"/>
      <c r="E37" s="106"/>
    </row>
    <row r="38" spans="1:5">
      <c r="B38" s="116"/>
    </row>
    <row r="39" spans="1:5">
      <c r="B39" s="116"/>
    </row>
    <row r="40" spans="1:5">
      <c r="B40" s="116"/>
    </row>
    <row r="41" spans="1:5">
      <c r="B41" s="116"/>
    </row>
    <row r="42" spans="1:5">
      <c r="B42" s="116"/>
    </row>
    <row r="43" spans="1:5">
      <c r="B43" s="116"/>
    </row>
    <row r="44" spans="1:5">
      <c r="B44" s="116"/>
    </row>
    <row r="45" spans="1:5">
      <c r="B45" s="116"/>
    </row>
    <row r="46" spans="1:5">
      <c r="B46" s="116"/>
    </row>
    <row r="47" spans="1:5">
      <c r="B47" s="116"/>
    </row>
    <row r="48" spans="1:5">
      <c r="B48" s="116"/>
    </row>
    <row r="49" spans="2:2">
      <c r="B49" s="116"/>
    </row>
    <row r="50" spans="2:2">
      <c r="B50" s="116"/>
    </row>
    <row r="51" spans="2:2">
      <c r="B51" s="116"/>
    </row>
    <row r="52" spans="2:2">
      <c r="B52" s="116"/>
    </row>
    <row r="53" spans="2:2">
      <c r="B53" s="116"/>
    </row>
    <row r="54" spans="2:2">
      <c r="B54" s="116"/>
    </row>
    <row r="55" spans="2:2">
      <c r="B55" s="116"/>
    </row>
    <row r="56" spans="2:2">
      <c r="B56" s="116"/>
    </row>
    <row r="57" spans="2:2">
      <c r="B57" s="116"/>
    </row>
    <row r="58" spans="2:2">
      <c r="B58" s="116"/>
    </row>
    <row r="59" spans="2:2">
      <c r="B59" s="116"/>
    </row>
    <row r="60" spans="2:2">
      <c r="B60" s="116"/>
    </row>
    <row r="61" spans="2:2">
      <c r="B61" s="116"/>
    </row>
    <row r="62" spans="2:2">
      <c r="B62" s="116"/>
    </row>
    <row r="63" spans="2:2">
      <c r="B63" s="116"/>
    </row>
    <row r="64" spans="2:2">
      <c r="B64" s="116"/>
    </row>
    <row r="65" spans="2:2">
      <c r="B65" s="116"/>
    </row>
    <row r="66" spans="2:2">
      <c r="B66" s="116"/>
    </row>
  </sheetData>
  <mergeCells count="1">
    <mergeCell ref="A2:B2"/>
  </mergeCells>
  <pageMargins left="0.75" right="0.75" top="1" bottom="1" header="0.51" footer="0.51"/>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K34"/>
  <sheetViews>
    <sheetView workbookViewId="0">
      <selection activeCell="A4" sqref="A4:E58"/>
    </sheetView>
  </sheetViews>
  <sheetFormatPr defaultColWidth="10" defaultRowHeight="14.25"/>
  <cols>
    <col min="1" max="1" width="11.8285714285714" style="1" customWidth="1"/>
    <col min="2" max="5" width="17.2857142857143" style="1" customWidth="1"/>
    <col min="6" max="16384" width="10" style="1"/>
  </cols>
  <sheetData>
    <row r="1" s="1" customFormat="1" ht="18" customHeight="1" spans="1:11">
      <c r="A1" s="24" t="s">
        <v>1184</v>
      </c>
      <c r="B1" s="24"/>
      <c r="C1" s="24"/>
      <c r="D1" s="24"/>
      <c r="E1" s="99"/>
    </row>
    <row r="2" s="1" customFormat="1" ht="28.15" customHeight="1" spans="1:11">
      <c r="A2" s="80" t="s">
        <v>266</v>
      </c>
      <c r="B2" s="80"/>
      <c r="C2" s="80"/>
      <c r="D2" s="80"/>
      <c r="E2" s="80"/>
    </row>
    <row r="3" s="1" customFormat="1" ht="21" customHeight="1" spans="1:11">
      <c r="A3" s="34"/>
      <c r="B3" s="34"/>
      <c r="C3" s="34"/>
      <c r="D3" s="34"/>
      <c r="E3" s="27" t="s">
        <v>294</v>
      </c>
    </row>
    <row r="4" s="1" customFormat="1" ht="38.1" customHeight="1" spans="1:11">
      <c r="A4" s="84" t="s">
        <v>1090</v>
      </c>
      <c r="B4" s="84" t="s">
        <v>1185</v>
      </c>
      <c r="C4" s="84" t="s">
        <v>1186</v>
      </c>
      <c r="D4" s="84" t="s">
        <v>1187</v>
      </c>
      <c r="E4" s="84" t="s">
        <v>1188</v>
      </c>
    </row>
    <row r="5" s="1" customFormat="1" ht="30.4" customHeight="1" spans="1:11">
      <c r="A5" s="39" t="s">
        <v>1189</v>
      </c>
      <c r="B5" s="100">
        <v>1252986</v>
      </c>
      <c r="C5" s="39">
        <v>168900</v>
      </c>
      <c r="D5" s="39">
        <v>1605910</v>
      </c>
      <c r="E5" s="100">
        <v>1512046</v>
      </c>
      <c r="I5" s="38"/>
      <c r="J5" s="38"/>
      <c r="K5" s="38"/>
    </row>
    <row r="6" s="1" customFormat="1" ht="30.4" customHeight="1" spans="1:11">
      <c r="A6" s="101"/>
      <c r="B6" s="101"/>
      <c r="C6" s="101"/>
      <c r="D6" s="101"/>
      <c r="E6" s="102"/>
      <c r="I6" s="38"/>
      <c r="J6" s="38"/>
      <c r="K6" s="38"/>
    </row>
    <row r="7" s="1" customFormat="1" ht="30.4" customHeight="1" spans="1:11">
      <c r="A7" s="101"/>
      <c r="B7" s="101"/>
      <c r="C7" s="101"/>
      <c r="D7" s="101"/>
      <c r="E7" s="102"/>
      <c r="I7" s="38"/>
      <c r="J7" s="38"/>
      <c r="K7" s="38"/>
    </row>
    <row r="8" s="1" customFormat="1" ht="30.4" customHeight="1" spans="1:11">
      <c r="A8" s="101"/>
      <c r="B8" s="101"/>
      <c r="C8" s="101"/>
      <c r="D8" s="101"/>
      <c r="E8" s="102"/>
      <c r="I8" s="38"/>
      <c r="J8" s="38"/>
      <c r="K8" s="38"/>
    </row>
    <row r="9" s="1" customFormat="1" ht="30.4" customHeight="1" spans="1:11">
      <c r="A9" s="101"/>
      <c r="B9" s="101"/>
      <c r="C9" s="101"/>
      <c r="D9" s="101"/>
      <c r="E9" s="102"/>
      <c r="I9" s="38"/>
      <c r="J9" s="38"/>
      <c r="K9" s="38"/>
    </row>
    <row r="10" s="1" customFormat="1" ht="30.4" customHeight="1" spans="1:11">
      <c r="A10" s="101"/>
      <c r="B10" s="101"/>
      <c r="C10" s="101"/>
      <c r="D10" s="101"/>
      <c r="E10" s="102"/>
      <c r="I10" s="38"/>
      <c r="J10" s="38"/>
      <c r="K10" s="38"/>
    </row>
    <row r="11" s="1" customFormat="1" ht="30.4" customHeight="1" spans="1:11">
      <c r="A11" s="101"/>
      <c r="B11" s="101"/>
      <c r="C11" s="101"/>
      <c r="D11" s="101"/>
      <c r="E11" s="102"/>
      <c r="I11" s="38"/>
      <c r="J11" s="38"/>
      <c r="K11" s="38"/>
    </row>
    <row r="12" s="1" customFormat="1" ht="20.65" customHeight="1" spans="1:11">
      <c r="A12" s="99"/>
      <c r="B12" s="99"/>
      <c r="C12" s="99"/>
      <c r="D12" s="99"/>
      <c r="E12" s="99"/>
    </row>
    <row r="13" s="1" customFormat="1" spans="1:11">
      <c r="A13" s="101"/>
      <c r="B13" s="101"/>
      <c r="C13" s="101"/>
      <c r="D13" s="101"/>
      <c r="E13" s="101"/>
    </row>
    <row r="14" s="1" customFormat="1" spans="1:11">
      <c r="A14" s="103"/>
      <c r="B14" s="103"/>
      <c r="C14" s="103"/>
      <c r="D14" s="103"/>
      <c r="E14" s="103"/>
    </row>
    <row r="15" s="1" customFormat="1" spans="1:11">
      <c r="A15" s="103"/>
      <c r="B15" s="103"/>
      <c r="C15" s="103"/>
      <c r="D15" s="103"/>
      <c r="E15" s="103"/>
    </row>
    <row r="16" s="1" customFormat="1" spans="1:11">
      <c r="A16" s="103"/>
      <c r="B16" s="103"/>
      <c r="C16" s="103"/>
      <c r="D16" s="103"/>
      <c r="E16" s="103"/>
    </row>
    <row r="17" s="1" customFormat="1" spans="1:5">
      <c r="A17" s="101"/>
      <c r="B17" s="101"/>
      <c r="C17" s="101"/>
      <c r="D17" s="101"/>
      <c r="E17" s="101"/>
    </row>
    <row r="18" s="1" customFormat="1" spans="1:5">
      <c r="A18" s="101"/>
      <c r="B18" s="101"/>
      <c r="C18" s="101"/>
      <c r="D18" s="101"/>
      <c r="E18" s="101"/>
    </row>
    <row r="19" s="1" customFormat="1" spans="1:5">
      <c r="A19" s="101"/>
      <c r="B19" s="101"/>
      <c r="C19" s="101"/>
      <c r="D19" s="101"/>
      <c r="E19" s="101"/>
    </row>
    <row r="20" s="1" customFormat="1" spans="1:5">
      <c r="A20" s="101"/>
      <c r="B20" s="101"/>
      <c r="C20" s="101"/>
      <c r="D20" s="101"/>
      <c r="E20" s="101"/>
    </row>
    <row r="21" s="1" customFormat="1" spans="1:5">
      <c r="A21" s="101"/>
      <c r="B21" s="101"/>
      <c r="C21" s="101"/>
      <c r="D21" s="101"/>
      <c r="E21" s="101"/>
    </row>
    <row r="22" s="1" customFormat="1" spans="1:5">
      <c r="A22" s="101"/>
      <c r="B22" s="101"/>
      <c r="C22" s="101"/>
      <c r="D22" s="101"/>
      <c r="E22" s="101"/>
    </row>
    <row r="23" s="1" customFormat="1" spans="1:5">
      <c r="A23" s="101"/>
      <c r="B23" s="101"/>
      <c r="C23" s="101"/>
      <c r="D23" s="101"/>
      <c r="E23" s="101"/>
    </row>
    <row r="24" s="1" customFormat="1" spans="1:5">
      <c r="A24" s="101"/>
      <c r="B24" s="101"/>
      <c r="C24" s="101"/>
      <c r="D24" s="101"/>
      <c r="E24" s="101"/>
    </row>
    <row r="25" s="1" customFormat="1" spans="1:5">
      <c r="A25" s="101"/>
      <c r="B25" s="101"/>
      <c r="C25" s="101"/>
      <c r="D25" s="101"/>
      <c r="E25" s="101"/>
    </row>
    <row r="26" s="1" customFormat="1" spans="1:5">
      <c r="A26" s="101"/>
      <c r="B26" s="101"/>
      <c r="C26" s="101"/>
      <c r="D26" s="101"/>
      <c r="E26" s="101"/>
    </row>
    <row r="27" s="1" customFormat="1" spans="1:5">
      <c r="A27" s="101"/>
      <c r="B27" s="101"/>
      <c r="C27" s="101"/>
      <c r="D27" s="101"/>
      <c r="E27" s="101"/>
    </row>
    <row r="28" s="1" customFormat="1" spans="1:5">
      <c r="A28" s="101"/>
      <c r="B28" s="101"/>
      <c r="C28" s="101"/>
      <c r="D28" s="101"/>
      <c r="E28" s="101"/>
    </row>
    <row r="29" s="1" customFormat="1" spans="1:5">
      <c r="A29" s="101"/>
      <c r="B29" s="101"/>
      <c r="C29" s="101"/>
      <c r="D29" s="101"/>
      <c r="E29" s="101"/>
    </row>
    <row r="30" s="1" customFormat="1" spans="1:5">
      <c r="A30" s="101"/>
      <c r="B30" s="101"/>
      <c r="C30" s="101"/>
      <c r="D30" s="101"/>
      <c r="E30" s="101"/>
    </row>
    <row r="31" s="1" customFormat="1" spans="1:5">
      <c r="A31" s="101"/>
      <c r="B31" s="101"/>
      <c r="C31" s="101"/>
      <c r="D31" s="101"/>
      <c r="E31" s="101"/>
    </row>
    <row r="32" s="1" customFormat="1" spans="1:5">
      <c r="A32" s="101"/>
      <c r="B32" s="101"/>
      <c r="C32" s="101"/>
      <c r="D32" s="101"/>
      <c r="E32" s="101"/>
    </row>
    <row r="33" s="1" customFormat="1" spans="1:5">
      <c r="A33" s="101"/>
      <c r="B33" s="101"/>
      <c r="C33" s="101"/>
      <c r="D33" s="101"/>
      <c r="E33" s="101"/>
    </row>
    <row r="34" s="1" customFormat="1" spans="1:5">
      <c r="A34" s="101"/>
      <c r="B34" s="101"/>
      <c r="C34" s="101"/>
      <c r="D34" s="101"/>
      <c r="E34" s="101"/>
    </row>
  </sheetData>
  <mergeCells count="2">
    <mergeCell ref="A2:E2"/>
    <mergeCell ref="A12:E12"/>
  </mergeCells>
  <printOptions horizontalCentered="1"/>
  <pageMargins left="0.75" right="0.75" top="1" bottom="1" header="0.51" footer="0.51"/>
  <pageSetup paperSize="9"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IV14"/>
  <sheetViews>
    <sheetView workbookViewId="0">
      <selection activeCell="A4" sqref="A4:D58"/>
    </sheetView>
  </sheetViews>
  <sheetFormatPr defaultColWidth="10" defaultRowHeight="14.25"/>
  <cols>
    <col min="1" max="1" width="81.4285714285714" style="1" customWidth="1"/>
    <col min="2" max="2" width="34.4285714285714" style="1" customWidth="1"/>
    <col min="3" max="253" width="10" style="1"/>
  </cols>
  <sheetData>
    <row r="1" s="1" customFormat="1" ht="18" customHeight="1" spans="1:256">
      <c r="A1" s="78" t="s">
        <v>1190</v>
      </c>
      <c r="B1" s="92"/>
    </row>
    <row r="2" s="1" customFormat="1" ht="28.15" customHeight="1" spans="1:256">
      <c r="A2" s="80" t="s">
        <v>268</v>
      </c>
      <c r="B2" s="80"/>
    </row>
    <row r="3" s="1" customFormat="1" ht="32.65" customHeight="1" spans="1:256">
      <c r="A3" s="81"/>
      <c r="B3" s="27" t="s">
        <v>294</v>
      </c>
    </row>
    <row r="4" s="1" customFormat="1" ht="53.65" customHeight="1" spans="1:256">
      <c r="A4" s="35" t="s">
        <v>1096</v>
      </c>
      <c r="B4" s="35" t="s">
        <v>825</v>
      </c>
    </row>
    <row r="5" s="1" customFormat="1" ht="30.4" customHeight="1" spans="1:256">
      <c r="A5" s="36" t="s">
        <v>1191</v>
      </c>
      <c r="B5" s="97">
        <v>74181</v>
      </c>
      <c r="D5" s="90"/>
      <c r="E5" s="90"/>
      <c r="F5" s="90"/>
      <c r="G5" s="90"/>
      <c r="I5" s="90"/>
      <c r="J5" s="90"/>
      <c r="K5" s="90"/>
      <c r="L5" s="90"/>
    </row>
    <row r="6" s="1" customFormat="1" ht="30.4" customHeight="1" spans="1:256">
      <c r="A6" s="36" t="s">
        <v>1192</v>
      </c>
      <c r="B6" s="97">
        <v>77310</v>
      </c>
      <c r="D6" s="90"/>
      <c r="E6" s="90"/>
      <c r="F6" s="90"/>
      <c r="G6" s="90"/>
      <c r="I6" s="90"/>
      <c r="J6" s="90"/>
      <c r="K6" s="90"/>
      <c r="L6" s="90"/>
    </row>
    <row r="7" s="1" customFormat="1" ht="30.4" customHeight="1" spans="1:256">
      <c r="A7" s="36" t="s">
        <v>1193</v>
      </c>
      <c r="B7" s="97">
        <v>9551</v>
      </c>
      <c r="D7" s="90"/>
      <c r="E7" s="90"/>
      <c r="F7" s="90"/>
      <c r="G7" s="90"/>
      <c r="I7" s="90"/>
      <c r="J7" s="90"/>
      <c r="K7" s="90"/>
      <c r="L7" s="90"/>
    </row>
    <row r="8" s="1" customFormat="1" ht="30.4" customHeight="1" spans="1:256">
      <c r="A8" s="36" t="s">
        <v>1194</v>
      </c>
      <c r="B8" s="97"/>
      <c r="D8" s="90"/>
      <c r="E8" s="90"/>
      <c r="F8" s="90"/>
      <c r="G8" s="90"/>
      <c r="I8" s="90"/>
      <c r="J8" s="90"/>
      <c r="K8" s="90"/>
      <c r="L8" s="90"/>
    </row>
    <row r="9" s="1" customFormat="1" ht="30.4" customHeight="1" spans="1:256">
      <c r="A9" s="36" t="s">
        <v>1195</v>
      </c>
      <c r="B9" s="97">
        <v>9551</v>
      </c>
      <c r="D9" s="90"/>
      <c r="E9" s="90"/>
      <c r="F9" s="90"/>
      <c r="G9" s="90"/>
      <c r="I9" s="90"/>
      <c r="J9" s="90"/>
      <c r="K9" s="90"/>
      <c r="L9" s="90"/>
    </row>
    <row r="10" s="1" customFormat="1" ht="30.4" customHeight="1" spans="1:256">
      <c r="A10" s="36" t="s">
        <v>1196</v>
      </c>
      <c r="B10" s="97">
        <v>10391</v>
      </c>
      <c r="D10" s="90"/>
      <c r="E10" s="90"/>
      <c r="F10" s="90"/>
      <c r="G10" s="90"/>
      <c r="I10" s="90"/>
      <c r="J10" s="90"/>
      <c r="K10" s="90"/>
      <c r="L10" s="90"/>
    </row>
    <row r="11" s="1" customFormat="1" ht="30.4" customHeight="1" spans="1:256">
      <c r="A11" s="36" t="s">
        <v>1197</v>
      </c>
      <c r="B11" s="97">
        <v>75341</v>
      </c>
      <c r="D11" s="90"/>
      <c r="E11" s="90"/>
      <c r="F11" s="90"/>
      <c r="G11" s="90"/>
      <c r="I11" s="90"/>
      <c r="J11" s="90"/>
      <c r="K11" s="90"/>
      <c r="L11" s="90"/>
    </row>
    <row r="12" s="1" customFormat="1" spans="1:256">
      <c r="A12" s="1" t="s">
        <v>1198</v>
      </c>
      <c r="IT12"/>
      <c r="IU12"/>
      <c r="IV12"/>
    </row>
    <row r="13" s="1" customFormat="1" ht="30" customHeight="1" spans="1:256">
      <c r="A13" s="98" t="s">
        <v>1199</v>
      </c>
      <c r="B13" s="98"/>
      <c r="IT13"/>
      <c r="IU13"/>
      <c r="IV13"/>
    </row>
    <row r="14" s="1" customFormat="1" spans="1:256">
      <c r="A14" s="1" t="s">
        <v>1200</v>
      </c>
      <c r="IT14"/>
      <c r="IU14"/>
      <c r="IV14"/>
    </row>
  </sheetData>
  <mergeCells count="2">
    <mergeCell ref="A2:B2"/>
    <mergeCell ref="A13:B13"/>
  </mergeCells>
  <printOptions horizontalCentered="1"/>
  <pageMargins left="0.751388888888889" right="0.751388888888889" top="1" bottom="1" header="0.5" footer="0.5"/>
  <pageSetup paperSize="9" orientation="landscape"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O6"/>
  <sheetViews>
    <sheetView workbookViewId="0">
      <selection activeCell="A4" sqref="A4:D58"/>
    </sheetView>
  </sheetViews>
  <sheetFormatPr defaultColWidth="10" defaultRowHeight="14.25" outlineLevelRow="5"/>
  <cols>
    <col min="1" max="1" width="17.2190476190476" style="1" customWidth="1"/>
    <col min="2" max="5" width="16.7809523809524" style="1" customWidth="1"/>
    <col min="6" max="16384" width="10" style="1"/>
  </cols>
  <sheetData>
    <row r="1" s="1" customFormat="1" ht="18" customHeight="1" spans="1:15">
      <c r="A1" s="78" t="s">
        <v>1201</v>
      </c>
      <c r="B1" s="78"/>
      <c r="C1" s="78"/>
      <c r="D1" s="92"/>
      <c r="E1" s="92"/>
    </row>
    <row r="2" s="1" customFormat="1" ht="28.15" customHeight="1" spans="1:15">
      <c r="A2" s="80" t="s">
        <v>270</v>
      </c>
      <c r="B2" s="80"/>
      <c r="C2" s="80"/>
      <c r="D2" s="80"/>
      <c r="E2" s="80"/>
    </row>
    <row r="3" s="1" customFormat="1" ht="32.65" customHeight="1" spans="1:15">
      <c r="A3" s="81"/>
      <c r="B3" s="81"/>
      <c r="C3" s="81"/>
      <c r="D3" s="81"/>
      <c r="E3" s="27" t="s">
        <v>294</v>
      </c>
    </row>
    <row r="4" s="1" customFormat="1" ht="53.65" customHeight="1" spans="1:15">
      <c r="A4" s="84" t="s">
        <v>1090</v>
      </c>
      <c r="B4" s="84" t="s">
        <v>1202</v>
      </c>
      <c r="C4" s="84" t="s">
        <v>1203</v>
      </c>
      <c r="D4" s="84" t="s">
        <v>1204</v>
      </c>
      <c r="E4" s="84" t="s">
        <v>1205</v>
      </c>
    </row>
    <row r="5" s="1" customFormat="1" ht="30.4" customHeight="1" spans="1:15">
      <c r="A5" s="39" t="s">
        <v>1189</v>
      </c>
      <c r="B5" s="39">
        <v>74181</v>
      </c>
      <c r="C5" s="39"/>
      <c r="D5" s="39">
        <v>77310</v>
      </c>
      <c r="E5" s="39">
        <v>75341</v>
      </c>
      <c r="G5" s="90"/>
      <c r="H5" s="90"/>
      <c r="I5" s="90"/>
      <c r="J5" s="90"/>
      <c r="L5" s="90"/>
      <c r="M5" s="90"/>
      <c r="N5" s="90"/>
      <c r="O5" s="90"/>
    </row>
    <row r="6" s="1" customFormat="1" spans="1:15">
      <c r="A6" s="93"/>
      <c r="B6" s="93"/>
      <c r="C6" s="93"/>
      <c r="D6" s="93"/>
      <c r="E6" s="93"/>
    </row>
  </sheetData>
  <mergeCells count="1">
    <mergeCell ref="A2:E2"/>
  </mergeCells>
  <printOptions horizontalCentered="1"/>
  <pageMargins left="0.751388888888889" right="0.751388888888889" top="1" bottom="1" header="0.511805555555556" footer="0.511805555555556"/>
  <pageSetup paperSize="9"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B9"/>
  <sheetViews>
    <sheetView workbookViewId="0">
      <selection activeCell="A4" sqref="A4:D58"/>
    </sheetView>
  </sheetViews>
  <sheetFormatPr defaultColWidth="9" defaultRowHeight="12.75" outlineLevelCol="1"/>
  <cols>
    <col min="1" max="1" width="83.1333333333333" style="40" customWidth="1"/>
    <col min="2" max="2" width="29.4285714285714" style="40" customWidth="1"/>
    <col min="3" max="16384" width="9" style="40"/>
  </cols>
  <sheetData>
    <row r="1" s="40" customFormat="1" ht="13.5" spans="1:2">
      <c r="A1" s="41" t="s">
        <v>1206</v>
      </c>
    </row>
    <row r="2" s="40" customFormat="1" ht="32" customHeight="1" spans="1:2">
      <c r="A2" s="42" t="s">
        <v>272</v>
      </c>
      <c r="B2" s="42"/>
    </row>
    <row r="3" s="40" customFormat="1" ht="24" customHeight="1" spans="1:2">
      <c r="A3" s="94"/>
      <c r="B3" s="27" t="s">
        <v>294</v>
      </c>
    </row>
    <row r="4" s="40" customFormat="1" ht="50.05" customHeight="1" spans="1:2">
      <c r="A4" s="95" t="s">
        <v>1207</v>
      </c>
      <c r="B4" s="95" t="s">
        <v>825</v>
      </c>
    </row>
    <row r="5" s="40" customFormat="1" ht="50.05" customHeight="1" spans="1:2">
      <c r="A5" s="96" t="s">
        <v>1208</v>
      </c>
      <c r="B5" s="64">
        <v>1178805</v>
      </c>
    </row>
    <row r="6" s="40" customFormat="1" ht="50.05" customHeight="1" spans="1:2">
      <c r="A6" s="96" t="s">
        <v>1209</v>
      </c>
      <c r="B6" s="64">
        <v>1528600</v>
      </c>
    </row>
    <row r="7" s="40" customFormat="1" ht="50.05" customHeight="1" spans="1:2">
      <c r="A7" s="96" t="s">
        <v>1210</v>
      </c>
      <c r="B7" s="64">
        <v>257900</v>
      </c>
    </row>
    <row r="8" s="40" customFormat="1" ht="50.05" customHeight="1" spans="1:2">
      <c r="A8" s="96" t="s">
        <v>1211</v>
      </c>
      <c r="B8" s="64">
        <v>2000</v>
      </c>
    </row>
    <row r="9" s="40" customFormat="1" ht="50.05" customHeight="1" spans="1:2">
      <c r="A9" s="96" t="s">
        <v>1212</v>
      </c>
      <c r="B9" s="64">
        <v>1436705</v>
      </c>
    </row>
  </sheetData>
  <printOptions horizontalCentered="1"/>
  <pageMargins left="0.751388888888889" right="0.751388888888889" top="1" bottom="1" header="0.5" footer="0.5"/>
  <pageSetup paperSize="9" orientation="landscape"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O6"/>
  <sheetViews>
    <sheetView workbookViewId="0">
      <selection activeCell="A4" sqref="A4:D58"/>
    </sheetView>
  </sheetViews>
  <sheetFormatPr defaultColWidth="10" defaultRowHeight="14.25" outlineLevelRow="5"/>
  <cols>
    <col min="1" max="1" width="17.8285714285714" style="1" customWidth="1"/>
    <col min="2" max="5" width="17" style="1" customWidth="1"/>
    <col min="6" max="16384" width="10" style="1"/>
  </cols>
  <sheetData>
    <row r="1" s="1" customFormat="1" ht="18" customHeight="1" spans="1:15">
      <c r="A1" s="78" t="s">
        <v>1213</v>
      </c>
      <c r="B1" s="78"/>
      <c r="C1" s="78"/>
      <c r="D1" s="92"/>
      <c r="E1" s="92"/>
    </row>
    <row r="2" s="1" customFormat="1" ht="28.15" customHeight="1" spans="1:15">
      <c r="A2" s="80" t="s">
        <v>274</v>
      </c>
      <c r="B2" s="80"/>
      <c r="C2" s="80"/>
      <c r="D2" s="80"/>
      <c r="E2" s="80"/>
    </row>
    <row r="3" s="1" customFormat="1" ht="19.15" customHeight="1" spans="1:15">
      <c r="A3" s="81"/>
      <c r="B3" s="81"/>
      <c r="C3" s="81"/>
      <c r="D3" s="81"/>
      <c r="E3" s="27" t="s">
        <v>294</v>
      </c>
    </row>
    <row r="4" s="1" customFormat="1" ht="44.45" customHeight="1" spans="1:15">
      <c r="A4" s="84" t="s">
        <v>1090</v>
      </c>
      <c r="B4" s="84" t="s">
        <v>1214</v>
      </c>
      <c r="C4" s="84" t="s">
        <v>1215</v>
      </c>
      <c r="D4" s="84" t="s">
        <v>1216</v>
      </c>
      <c r="E4" s="84" t="s">
        <v>1217</v>
      </c>
    </row>
    <row r="5" s="1" customFormat="1" ht="30" customHeight="1" spans="1:15">
      <c r="A5" s="39" t="s">
        <v>1189</v>
      </c>
      <c r="B5" s="39">
        <v>1178805</v>
      </c>
      <c r="C5" s="39">
        <v>168900</v>
      </c>
      <c r="D5" s="39">
        <v>1528600</v>
      </c>
      <c r="E5" s="39">
        <v>1436705</v>
      </c>
      <c r="G5" s="90"/>
      <c r="H5" s="90"/>
      <c r="I5" s="90"/>
      <c r="J5" s="90"/>
      <c r="L5" s="90"/>
      <c r="M5" s="90"/>
      <c r="N5" s="90"/>
      <c r="O5" s="90"/>
    </row>
    <row r="6" s="1" customFormat="1" spans="1:15">
      <c r="A6" s="93"/>
      <c r="B6" s="93"/>
      <c r="C6" s="93"/>
      <c r="D6" s="93"/>
      <c r="E6" s="93"/>
    </row>
  </sheetData>
  <mergeCells count="1">
    <mergeCell ref="A2:E2"/>
  </mergeCells>
  <pageMargins left="0.75" right="0.75" top="1" bottom="1" header="0.51" footer="0.51"/>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Y9"/>
  <sheetViews>
    <sheetView topLeftCell="B1" workbookViewId="0">
      <selection activeCell="A4" sqref="A4:E58"/>
    </sheetView>
  </sheetViews>
  <sheetFormatPr defaultColWidth="10" defaultRowHeight="14.25"/>
  <cols>
    <col min="1" max="1" width="12.1333333333333" style="1" customWidth="1"/>
    <col min="2" max="3" width="11.8285714285714" style="1" customWidth="1"/>
    <col min="4" max="5" width="10.7142857142857" style="1" customWidth="1"/>
    <col min="6" max="6" width="11.8285714285714" style="1" customWidth="1"/>
    <col min="7" max="7" width="9.42857142857143" style="1" customWidth="1"/>
    <col min="8" max="8" width="10.5714285714286" style="1" customWidth="1"/>
    <col min="9" max="9" width="10" style="1"/>
    <col min="10" max="10" width="10.2857142857143" style="1" customWidth="1"/>
    <col min="11" max="11" width="10" style="1"/>
    <col min="12" max="12" width="11.2857142857143" style="1" customWidth="1"/>
    <col min="13" max="16384" width="10" style="1"/>
  </cols>
  <sheetData>
    <row r="1" s="1" customFormat="1" ht="18" customHeight="1" spans="1:25">
      <c r="A1" s="78" t="s">
        <v>1218</v>
      </c>
      <c r="B1" s="79"/>
      <c r="C1" s="79"/>
      <c r="D1" s="79"/>
      <c r="E1" s="79"/>
      <c r="F1" s="79"/>
      <c r="G1" s="79"/>
      <c r="H1" s="79"/>
    </row>
    <row r="2" s="1" customFormat="1" ht="28.15" customHeight="1" spans="1:25">
      <c r="A2" s="80" t="s">
        <v>276</v>
      </c>
      <c r="B2" s="80"/>
      <c r="C2" s="80"/>
      <c r="D2" s="80"/>
      <c r="E2" s="80"/>
      <c r="F2" s="80"/>
      <c r="G2" s="80"/>
      <c r="H2" s="80"/>
    </row>
    <row r="3" s="1" customFormat="1" ht="24" customHeight="1" spans="1:25">
      <c r="A3" s="81"/>
      <c r="B3" s="82"/>
      <c r="C3" s="82"/>
      <c r="D3" s="83"/>
      <c r="E3" s="83"/>
      <c r="F3" s="83"/>
      <c r="G3" s="83"/>
      <c r="H3" s="27" t="s">
        <v>294</v>
      </c>
    </row>
    <row r="4" s="1" customFormat="1" ht="27.6" customHeight="1" spans="1:25">
      <c r="A4" s="84" t="s">
        <v>1090</v>
      </c>
      <c r="B4" s="85" t="s">
        <v>1219</v>
      </c>
      <c r="C4" s="86" t="s">
        <v>1220</v>
      </c>
      <c r="D4" s="87"/>
      <c r="E4" s="88"/>
      <c r="F4" s="85" t="s">
        <v>1221</v>
      </c>
      <c r="G4" s="85"/>
      <c r="H4" s="85"/>
    </row>
    <row r="5" s="1" customFormat="1" ht="42" customHeight="1" spans="1:25">
      <c r="A5" s="84"/>
      <c r="B5" s="85"/>
      <c r="C5" s="85" t="s">
        <v>1222</v>
      </c>
      <c r="D5" s="85" t="s">
        <v>1223</v>
      </c>
      <c r="E5" s="85" t="s">
        <v>1224</v>
      </c>
      <c r="F5" s="85" t="s">
        <v>1222</v>
      </c>
      <c r="G5" s="85" t="s">
        <v>1225</v>
      </c>
      <c r="H5" s="85" t="s">
        <v>1226</v>
      </c>
    </row>
    <row r="6" s="1" customFormat="1" ht="30" customHeight="1" spans="1:25">
      <c r="A6" s="39" t="s">
        <v>1189</v>
      </c>
      <c r="B6" s="89">
        <f>C6+F6</f>
        <v>267451</v>
      </c>
      <c r="C6" s="89">
        <f>D6+E6</f>
        <v>9551</v>
      </c>
      <c r="D6" s="89"/>
      <c r="E6" s="89">
        <v>9551</v>
      </c>
      <c r="F6" s="89">
        <f>G6+H6</f>
        <v>257900</v>
      </c>
      <c r="G6" s="89">
        <v>168900</v>
      </c>
      <c r="H6" s="89">
        <v>89000</v>
      </c>
      <c r="K6" s="90"/>
      <c r="L6" s="90"/>
      <c r="M6" s="90"/>
      <c r="N6" s="90"/>
      <c r="O6" s="90"/>
      <c r="P6" s="90"/>
      <c r="Q6" s="90"/>
      <c r="S6" s="90"/>
      <c r="T6" s="90"/>
      <c r="U6" s="90"/>
      <c r="V6" s="90"/>
      <c r="W6" s="90"/>
      <c r="X6" s="90"/>
      <c r="Y6" s="90"/>
    </row>
    <row r="7" s="1" customFormat="1" spans="1:25">
      <c r="B7" s="91"/>
      <c r="C7" s="91"/>
      <c r="D7" s="91"/>
      <c r="E7" s="91"/>
      <c r="F7" s="91"/>
      <c r="G7" s="91"/>
      <c r="H7" s="91"/>
    </row>
    <row r="8" s="1" customFormat="1" spans="1:25">
      <c r="B8" s="91"/>
      <c r="C8" s="91"/>
      <c r="D8" s="91"/>
      <c r="E8" s="91"/>
      <c r="F8" s="91"/>
      <c r="G8" s="91"/>
      <c r="H8" s="91"/>
    </row>
    <row r="9" s="1" customFormat="1" spans="1:25">
      <c r="B9" s="91"/>
      <c r="C9" s="91"/>
      <c r="D9" s="91"/>
      <c r="E9" s="91"/>
      <c r="F9" s="91"/>
      <c r="G9" s="91"/>
      <c r="H9" s="91"/>
    </row>
  </sheetData>
  <mergeCells count="5">
    <mergeCell ref="A2:H2"/>
    <mergeCell ref="C4:E4"/>
    <mergeCell ref="F4:H4"/>
    <mergeCell ref="A4:A5"/>
    <mergeCell ref="B4:B5"/>
  </mergeCells>
  <printOptions horizontalCentered="1"/>
  <pageMargins left="0.75" right="0.75" top="1" bottom="1" header="0.51" footer="0.51"/>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H12"/>
  <sheetViews>
    <sheetView workbookViewId="0">
      <selection activeCell="A4" sqref="A4:D58"/>
    </sheetView>
  </sheetViews>
  <sheetFormatPr defaultColWidth="9" defaultRowHeight="12.75" outlineLevelCol="7"/>
  <cols>
    <col min="1" max="1" width="12.7142857142857" style="40" customWidth="1"/>
    <col min="2" max="2" width="15.6952380952381" style="40" customWidth="1"/>
    <col min="3" max="7" width="13.7142857142857" style="40" customWidth="1"/>
    <col min="8" max="8" width="15.6952380952381" style="40" customWidth="1"/>
    <col min="9" max="9" width="31" style="40" customWidth="1"/>
    <col min="10" max="16384" width="9" style="40"/>
  </cols>
  <sheetData>
    <row r="1" s="40" customFormat="1" ht="13.5" spans="1:8">
      <c r="A1" s="72" t="s">
        <v>1227</v>
      </c>
    </row>
    <row r="2" s="40" customFormat="1" ht="24" spans="1:8">
      <c r="A2" s="73" t="s">
        <v>278</v>
      </c>
      <c r="B2" s="42"/>
      <c r="C2" s="42"/>
      <c r="D2" s="42"/>
      <c r="E2" s="42"/>
      <c r="F2" s="42"/>
      <c r="G2" s="42"/>
      <c r="H2" s="42"/>
    </row>
    <row r="3" s="40" customFormat="1" ht="22" customHeight="1" spans="1:8">
      <c r="A3" s="74"/>
      <c r="B3" s="74"/>
      <c r="C3" s="74"/>
      <c r="D3" s="74"/>
      <c r="E3" s="74"/>
      <c r="F3" s="74"/>
      <c r="G3" s="75"/>
      <c r="H3" s="27" t="s">
        <v>294</v>
      </c>
    </row>
    <row r="4" s="40" customFormat="1" ht="50" customHeight="1" spans="1:8">
      <c r="A4" s="43" t="s">
        <v>1228</v>
      </c>
      <c r="B4" s="43" t="s">
        <v>1229</v>
      </c>
      <c r="C4" s="43" t="s">
        <v>1230</v>
      </c>
      <c r="D4" s="43" t="s">
        <v>1231</v>
      </c>
      <c r="E4" s="43" t="s">
        <v>1232</v>
      </c>
      <c r="F4" s="43" t="s">
        <v>1233</v>
      </c>
      <c r="G4" s="43" t="s">
        <v>1234</v>
      </c>
      <c r="H4" s="43" t="s">
        <v>1235</v>
      </c>
    </row>
    <row r="5" s="40" customFormat="1" ht="30" customHeight="1" spans="1:8">
      <c r="A5" s="76" t="s">
        <v>1236</v>
      </c>
      <c r="B5" s="76" t="s">
        <v>1219</v>
      </c>
      <c r="C5" s="76">
        <f t="shared" ref="C5:G5" si="0">C6+C7+C8</f>
        <v>75341</v>
      </c>
      <c r="D5" s="76">
        <f t="shared" si="0"/>
        <v>9560</v>
      </c>
      <c r="E5" s="76">
        <f t="shared" si="0"/>
        <v>6300</v>
      </c>
      <c r="F5" s="76">
        <f t="shared" si="0"/>
        <v>9700</v>
      </c>
      <c r="G5" s="76">
        <f t="shared" si="0"/>
        <v>49781</v>
      </c>
      <c r="H5" s="77" t="s">
        <v>1237</v>
      </c>
    </row>
    <row r="6" s="40" customFormat="1" ht="30" customHeight="1" spans="1:8">
      <c r="A6" s="76"/>
      <c r="B6" s="77" t="s">
        <v>1238</v>
      </c>
      <c r="C6" s="77">
        <f t="shared" ref="C6:C8" si="1">SUM(D6:G6)</f>
        <v>3200</v>
      </c>
      <c r="D6" s="77">
        <v>2600</v>
      </c>
      <c r="E6" s="77"/>
      <c r="F6" s="77"/>
      <c r="G6" s="77">
        <v>600</v>
      </c>
      <c r="H6" s="77"/>
    </row>
    <row r="7" s="40" customFormat="1" ht="30" customHeight="1" spans="1:8">
      <c r="A7" s="76"/>
      <c r="B7" s="77" t="s">
        <v>1239</v>
      </c>
      <c r="C7" s="77">
        <f t="shared" si="1"/>
        <v>7760</v>
      </c>
      <c r="D7" s="77">
        <v>1460</v>
      </c>
      <c r="E7" s="77">
        <v>6300</v>
      </c>
      <c r="F7" s="77"/>
      <c r="G7" s="77"/>
      <c r="H7" s="77"/>
    </row>
    <row r="8" s="40" customFormat="1" ht="30" customHeight="1" spans="1:8">
      <c r="A8" s="76"/>
      <c r="B8" s="77" t="s">
        <v>1240</v>
      </c>
      <c r="C8" s="77">
        <f t="shared" si="1"/>
        <v>64381</v>
      </c>
      <c r="D8" s="77">
        <v>5500</v>
      </c>
      <c r="E8" s="77"/>
      <c r="F8" s="77">
        <v>9700</v>
      </c>
      <c r="G8" s="77">
        <v>49181</v>
      </c>
      <c r="H8" s="77"/>
    </row>
    <row r="9" s="40" customFormat="1" ht="30" customHeight="1" spans="1:8">
      <c r="A9" s="76" t="s">
        <v>1241</v>
      </c>
      <c r="B9" s="76" t="s">
        <v>1219</v>
      </c>
      <c r="C9" s="76">
        <f t="shared" ref="C9:G9" si="2">SUM(C10:C12)</f>
        <v>1436705</v>
      </c>
      <c r="D9" s="76">
        <f t="shared" si="2"/>
        <v>8900</v>
      </c>
      <c r="E9" s="76">
        <f t="shared" si="2"/>
        <v>91000</v>
      </c>
      <c r="F9" s="76">
        <f t="shared" si="2"/>
        <v>91800</v>
      </c>
      <c r="G9" s="76">
        <f t="shared" si="2"/>
        <v>1245005</v>
      </c>
      <c r="H9" s="77" t="s">
        <v>1242</v>
      </c>
    </row>
    <row r="10" s="40" customFormat="1" ht="30" customHeight="1" spans="1:8">
      <c r="A10" s="76"/>
      <c r="B10" s="77" t="s">
        <v>1238</v>
      </c>
      <c r="C10" s="77">
        <f t="shared" ref="C10:C12" si="3">SUM(D10:G10)</f>
        <v>1063400</v>
      </c>
      <c r="D10" s="77">
        <v>3000</v>
      </c>
      <c r="E10" s="77">
        <v>91000</v>
      </c>
      <c r="F10" s="77">
        <v>78200</v>
      </c>
      <c r="G10" s="77">
        <v>891200</v>
      </c>
      <c r="H10" s="77"/>
    </row>
    <row r="11" s="40" customFormat="1" ht="30" customHeight="1" spans="1:8">
      <c r="A11" s="76"/>
      <c r="B11" s="77" t="s">
        <v>1239</v>
      </c>
      <c r="C11" s="77">
        <f t="shared" si="3"/>
        <v>4000</v>
      </c>
      <c r="D11" s="77">
        <v>4000</v>
      </c>
      <c r="E11" s="77"/>
      <c r="F11" s="77"/>
      <c r="G11" s="77"/>
      <c r="H11" s="77"/>
    </row>
    <row r="12" s="40" customFormat="1" ht="30" customHeight="1" spans="1:8">
      <c r="A12" s="76"/>
      <c r="B12" s="77" t="s">
        <v>1240</v>
      </c>
      <c r="C12" s="77">
        <f t="shared" si="3"/>
        <v>369305</v>
      </c>
      <c r="D12" s="77">
        <v>1900</v>
      </c>
      <c r="E12" s="77"/>
      <c r="F12" s="77">
        <v>13600</v>
      </c>
      <c r="G12" s="77">
        <v>353805</v>
      </c>
      <c r="H12" s="77"/>
    </row>
  </sheetData>
  <mergeCells count="4">
    <mergeCell ref="A5:A8"/>
    <mergeCell ref="A9:A12"/>
    <mergeCell ref="H5:H8"/>
    <mergeCell ref="H9:H12"/>
  </mergeCells>
  <printOptions horizontalCentered="1"/>
  <pageMargins left="0.751388888888889" right="0.751388888888889" top="1" bottom="1" header="0.5" footer="0.5"/>
  <pageSetup paperSize="9" orientation="landscape"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F23"/>
  <sheetViews>
    <sheetView workbookViewId="0">
      <selection activeCell="A4" sqref="A4:E58"/>
    </sheetView>
  </sheetViews>
  <sheetFormatPr defaultColWidth="9.13333333333333" defaultRowHeight="12.75" outlineLevelCol="5"/>
  <cols>
    <col min="1" max="1" width="31.4285714285714" customWidth="1"/>
    <col min="2" max="6" width="14.7142857142857" customWidth="1"/>
  </cols>
  <sheetData>
    <row r="1" ht="13.5" spans="1:6">
      <c r="A1" s="24" t="s">
        <v>1243</v>
      </c>
      <c r="B1" s="24"/>
      <c r="C1" s="24"/>
    </row>
    <row r="2" ht="24" spans="1:6">
      <c r="A2" s="67" t="s">
        <v>280</v>
      </c>
      <c r="B2" s="67"/>
      <c r="C2" s="67"/>
      <c r="D2" s="67"/>
      <c r="E2" s="67"/>
      <c r="F2" s="67"/>
    </row>
    <row r="3" ht="22" customHeight="1" spans="1:6">
      <c r="A3" s="34"/>
      <c r="B3" s="34"/>
      <c r="F3" s="27" t="s">
        <v>294</v>
      </c>
    </row>
    <row r="4" ht="27" customHeight="1" spans="1:6">
      <c r="A4" s="68" t="s">
        <v>1050</v>
      </c>
      <c r="B4" s="68" t="s">
        <v>1219</v>
      </c>
      <c r="C4" s="68" t="s">
        <v>1244</v>
      </c>
      <c r="D4" s="68"/>
      <c r="E4" s="68"/>
      <c r="F4" s="69" t="s">
        <v>1245</v>
      </c>
    </row>
    <row r="5" ht="27" customHeight="1" spans="1:6">
      <c r="A5" s="68"/>
      <c r="B5" s="68"/>
      <c r="C5" s="68" t="s">
        <v>1222</v>
      </c>
      <c r="D5" s="70" t="s">
        <v>1236</v>
      </c>
      <c r="E5" s="70" t="s">
        <v>1241</v>
      </c>
      <c r="F5" s="69"/>
    </row>
    <row r="6" ht="28" customHeight="1" spans="1:6">
      <c r="A6" s="39" t="s">
        <v>1246</v>
      </c>
      <c r="B6" s="37">
        <f t="shared" ref="B6:B22" si="0">C6+F6</f>
        <v>15400</v>
      </c>
      <c r="C6" s="37">
        <f t="shared" ref="C6:C22" si="1">D6+E6</f>
        <v>15400</v>
      </c>
      <c r="D6" s="71"/>
      <c r="E6" s="39">
        <v>15400</v>
      </c>
      <c r="F6" s="71"/>
    </row>
    <row r="7" ht="28" customHeight="1" spans="1:6">
      <c r="A7" s="39" t="s">
        <v>1247</v>
      </c>
      <c r="B7" s="37">
        <f t="shared" si="0"/>
        <v>13600</v>
      </c>
      <c r="C7" s="37">
        <f t="shared" si="1"/>
        <v>13600</v>
      </c>
      <c r="D7" s="71"/>
      <c r="E7" s="39">
        <v>13600</v>
      </c>
      <c r="F7" s="71"/>
    </row>
    <row r="8" ht="28" customHeight="1" spans="1:6">
      <c r="A8" s="39" t="s">
        <v>1248</v>
      </c>
      <c r="B8" s="37">
        <f t="shared" si="0"/>
        <v>10000</v>
      </c>
      <c r="C8" s="37">
        <f t="shared" si="1"/>
        <v>10000</v>
      </c>
      <c r="D8" s="71"/>
      <c r="E8" s="39">
        <v>10000</v>
      </c>
      <c r="F8" s="71"/>
    </row>
    <row r="9" ht="28" customHeight="1" spans="1:6">
      <c r="A9" s="39" t="s">
        <v>1249</v>
      </c>
      <c r="B9" s="37">
        <f t="shared" si="0"/>
        <v>14500</v>
      </c>
      <c r="C9" s="37">
        <f t="shared" si="1"/>
        <v>14500</v>
      </c>
      <c r="D9" s="71"/>
      <c r="E9" s="39">
        <v>14500</v>
      </c>
      <c r="F9" s="71"/>
    </row>
    <row r="10" ht="28" customHeight="1" spans="1:6">
      <c r="A10" s="39" t="s">
        <v>1250</v>
      </c>
      <c r="B10" s="37">
        <f t="shared" si="0"/>
        <v>9300</v>
      </c>
      <c r="C10" s="37">
        <f t="shared" si="1"/>
        <v>9300</v>
      </c>
      <c r="D10" s="71"/>
      <c r="E10" s="39">
        <v>9300</v>
      </c>
      <c r="F10" s="71"/>
    </row>
    <row r="11" ht="28" customHeight="1" spans="1:6">
      <c r="A11" s="39" t="s">
        <v>1251</v>
      </c>
      <c r="B11" s="37">
        <f t="shared" si="0"/>
        <v>10000</v>
      </c>
      <c r="C11" s="37">
        <f t="shared" si="1"/>
        <v>10000</v>
      </c>
      <c r="D11" s="71"/>
      <c r="E11" s="39">
        <v>10000</v>
      </c>
      <c r="F11" s="71"/>
    </row>
    <row r="12" ht="28" customHeight="1" spans="1:6">
      <c r="A12" s="39" t="s">
        <v>1252</v>
      </c>
      <c r="B12" s="37">
        <f t="shared" si="0"/>
        <v>17000</v>
      </c>
      <c r="C12" s="37">
        <f t="shared" si="1"/>
        <v>17000</v>
      </c>
      <c r="D12" s="71"/>
      <c r="E12" s="39">
        <v>17000</v>
      </c>
      <c r="F12" s="71"/>
    </row>
    <row r="13" ht="28" customHeight="1" spans="1:6">
      <c r="A13" s="39" t="s">
        <v>1253</v>
      </c>
      <c r="B13" s="37">
        <f t="shared" si="0"/>
        <v>3000</v>
      </c>
      <c r="C13" s="37">
        <f t="shared" si="1"/>
        <v>3000</v>
      </c>
      <c r="D13" s="71"/>
      <c r="E13" s="39">
        <v>3000</v>
      </c>
      <c r="F13" s="71"/>
    </row>
    <row r="14" ht="28" customHeight="1" spans="1:6">
      <c r="A14" s="39" t="s">
        <v>1254</v>
      </c>
      <c r="B14" s="37">
        <f t="shared" si="0"/>
        <v>2000</v>
      </c>
      <c r="C14" s="37">
        <f t="shared" si="1"/>
        <v>2000</v>
      </c>
      <c r="D14" s="71"/>
      <c r="E14" s="39">
        <v>2000</v>
      </c>
      <c r="F14" s="71"/>
    </row>
    <row r="15" ht="28" customHeight="1" spans="1:6">
      <c r="A15" s="39" t="s">
        <v>1255</v>
      </c>
      <c r="B15" s="37">
        <f t="shared" si="0"/>
        <v>5000</v>
      </c>
      <c r="C15" s="37">
        <f t="shared" si="1"/>
        <v>5000</v>
      </c>
      <c r="D15" s="71"/>
      <c r="E15" s="39">
        <v>5000</v>
      </c>
      <c r="F15" s="71"/>
    </row>
    <row r="16" ht="28" customHeight="1" spans="1:6">
      <c r="A16" s="39" t="s">
        <v>1256</v>
      </c>
      <c r="B16" s="37">
        <f t="shared" si="0"/>
        <v>10000</v>
      </c>
      <c r="C16" s="37">
        <f t="shared" si="1"/>
        <v>10000</v>
      </c>
      <c r="D16" s="71"/>
      <c r="E16" s="39">
        <v>10000</v>
      </c>
      <c r="F16" s="71"/>
    </row>
    <row r="17" ht="28" customHeight="1" spans="1:6">
      <c r="A17" s="39" t="s">
        <v>1257</v>
      </c>
      <c r="B17" s="37">
        <f t="shared" si="0"/>
        <v>20000</v>
      </c>
      <c r="C17" s="37">
        <f t="shared" si="1"/>
        <v>20000</v>
      </c>
      <c r="D17" s="71"/>
      <c r="E17" s="39">
        <v>20000</v>
      </c>
      <c r="F17" s="71"/>
    </row>
    <row r="18" ht="28" customHeight="1" spans="1:6">
      <c r="A18" s="39" t="s">
        <v>1258</v>
      </c>
      <c r="B18" s="37">
        <f t="shared" si="0"/>
        <v>10000</v>
      </c>
      <c r="C18" s="37">
        <f t="shared" si="1"/>
        <v>10000</v>
      </c>
      <c r="D18" s="71"/>
      <c r="E18" s="39">
        <v>10000</v>
      </c>
      <c r="F18" s="71"/>
    </row>
    <row r="19" ht="28" customHeight="1" spans="1:6">
      <c r="A19" s="39" t="s">
        <v>1259</v>
      </c>
      <c r="B19" s="37">
        <f t="shared" si="0"/>
        <v>100</v>
      </c>
      <c r="C19" s="37">
        <f t="shared" si="1"/>
        <v>100</v>
      </c>
      <c r="D19" s="71"/>
      <c r="E19" s="39">
        <v>100</v>
      </c>
      <c r="F19" s="71"/>
    </row>
    <row r="20" ht="28" customHeight="1" spans="1:6">
      <c r="A20" s="39" t="s">
        <v>1260</v>
      </c>
      <c r="B20" s="37">
        <f t="shared" si="0"/>
        <v>20000</v>
      </c>
      <c r="C20" s="37">
        <f t="shared" si="1"/>
        <v>20000</v>
      </c>
      <c r="D20" s="71"/>
      <c r="E20" s="39">
        <v>20000</v>
      </c>
      <c r="F20" s="71"/>
    </row>
    <row r="21" ht="28" customHeight="1" spans="1:6">
      <c r="A21" s="39" t="s">
        <v>1261</v>
      </c>
      <c r="B21" s="37">
        <f t="shared" si="0"/>
        <v>5000</v>
      </c>
      <c r="C21" s="37">
        <f t="shared" si="1"/>
        <v>5000</v>
      </c>
      <c r="D21" s="71"/>
      <c r="E21" s="39">
        <v>5000</v>
      </c>
      <c r="F21" s="71"/>
    </row>
    <row r="22" ht="28" customHeight="1" spans="1:6">
      <c r="A22" s="39" t="s">
        <v>1262</v>
      </c>
      <c r="B22" s="37">
        <f t="shared" si="0"/>
        <v>4000</v>
      </c>
      <c r="C22" s="37">
        <f t="shared" si="1"/>
        <v>4000</v>
      </c>
      <c r="D22" s="71"/>
      <c r="E22" s="39">
        <v>4000</v>
      </c>
      <c r="F22" s="71"/>
    </row>
    <row r="23" s="66" customFormat="1" ht="28" customHeight="1" spans="1:6">
      <c r="A23" s="37" t="s">
        <v>1263</v>
      </c>
      <c r="B23" s="37">
        <f t="shared" ref="B23:F23" si="2">SUM(B6:B22)</f>
        <v>168900</v>
      </c>
      <c r="C23" s="37">
        <f t="shared" si="2"/>
        <v>168900</v>
      </c>
      <c r="D23" s="37">
        <f t="shared" si="2"/>
        <v>0</v>
      </c>
      <c r="E23" s="37">
        <f t="shared" si="2"/>
        <v>168900</v>
      </c>
      <c r="F23" s="37">
        <f t="shared" si="2"/>
        <v>0</v>
      </c>
    </row>
  </sheetData>
  <mergeCells count="5">
    <mergeCell ref="A2:F2"/>
    <mergeCell ref="C4:E4"/>
    <mergeCell ref="A4:A5"/>
    <mergeCell ref="B4:B5"/>
    <mergeCell ref="F4:F5"/>
  </mergeCells>
  <printOptions horizontalCentered="1"/>
  <pageMargins left="0.393055555555556" right="0.393055555555556"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C34"/>
  <sheetViews>
    <sheetView workbookViewId="0">
      <selection activeCell="A4" sqref="A4:D58"/>
    </sheetView>
  </sheetViews>
  <sheetFormatPr defaultColWidth="9" defaultRowHeight="12.75" outlineLevelCol="2"/>
  <cols>
    <col min="1" max="1" width="57.4380952380952" style="40" customWidth="1"/>
    <col min="2" max="2" width="13.8761904761905" style="57" customWidth="1"/>
    <col min="3" max="3" width="13.8761904761905" style="40" customWidth="1"/>
    <col min="4" max="16384" width="9" style="40"/>
  </cols>
  <sheetData>
    <row r="1" s="40" customFormat="1" ht="13.5" spans="1:3">
      <c r="A1" s="41" t="s">
        <v>1264</v>
      </c>
      <c r="B1" s="58"/>
      <c r="C1" s="41"/>
    </row>
    <row r="2" s="40" customFormat="1" ht="24" spans="1:3">
      <c r="A2" s="59" t="s">
        <v>282</v>
      </c>
      <c r="B2" s="59"/>
      <c r="C2" s="59"/>
    </row>
    <row r="3" s="40" customFormat="1" ht="13.5" spans="1:3">
      <c r="A3" s="41"/>
      <c r="B3" s="58"/>
      <c r="C3" s="27" t="s">
        <v>294</v>
      </c>
    </row>
    <row r="4" s="40" customFormat="1" ht="25.75" customHeight="1" spans="1:3">
      <c r="A4" s="44" t="s">
        <v>401</v>
      </c>
      <c r="B4" s="44" t="s">
        <v>825</v>
      </c>
      <c r="C4" s="44" t="s">
        <v>1265</v>
      </c>
    </row>
    <row r="5" s="40" customFormat="1" ht="18" customHeight="1" spans="1:3">
      <c r="A5" s="45" t="s">
        <v>1219</v>
      </c>
      <c r="B5" s="46">
        <f>B6+B13+B16+B20+B21+B27+B28+B29+B30+B34</f>
        <v>168900</v>
      </c>
      <c r="C5" s="60"/>
    </row>
    <row r="6" s="40" customFormat="1" ht="18" customHeight="1" spans="1:3">
      <c r="A6" s="60" t="s">
        <v>1266</v>
      </c>
      <c r="B6" s="46">
        <f>SUM(B7:B12)</f>
        <v>20000</v>
      </c>
      <c r="C6" s="61">
        <f>B6/B5</f>
        <v>0.118413262285376</v>
      </c>
    </row>
    <row r="7" s="40" customFormat="1" ht="18" customHeight="1" spans="1:3">
      <c r="A7" s="62" t="s">
        <v>1267</v>
      </c>
      <c r="B7" s="47">
        <v>3000</v>
      </c>
      <c r="C7" s="63"/>
    </row>
    <row r="8" s="40" customFormat="1" ht="18" customHeight="1" spans="1:3">
      <c r="A8" s="62" t="s">
        <v>1268</v>
      </c>
      <c r="B8" s="47"/>
      <c r="C8" s="64"/>
    </row>
    <row r="9" s="40" customFormat="1" ht="18" customHeight="1" spans="1:3">
      <c r="A9" s="62" t="s">
        <v>1269</v>
      </c>
      <c r="B9" s="47"/>
      <c r="C9" s="63"/>
    </row>
    <row r="10" s="40" customFormat="1" ht="18" customHeight="1" spans="1:3">
      <c r="A10" s="62" t="s">
        <v>1270</v>
      </c>
      <c r="B10" s="47"/>
      <c r="C10" s="63"/>
    </row>
    <row r="11" s="40" customFormat="1" ht="18" customHeight="1" spans="1:3">
      <c r="A11" s="62" t="s">
        <v>1271</v>
      </c>
      <c r="B11" s="47"/>
      <c r="C11" s="63"/>
    </row>
    <row r="12" s="40" customFormat="1" ht="18" customHeight="1" spans="1:3">
      <c r="A12" s="62" t="s">
        <v>1272</v>
      </c>
      <c r="B12" s="47">
        <v>17000</v>
      </c>
      <c r="C12" s="63"/>
    </row>
    <row r="13" s="40" customFormat="1" ht="18" customHeight="1" spans="1:3">
      <c r="A13" s="60" t="s">
        <v>1273</v>
      </c>
      <c r="B13" s="45"/>
      <c r="C13" s="65"/>
    </row>
    <row r="14" s="40" customFormat="1" ht="18" customHeight="1" spans="1:3">
      <c r="A14" s="62" t="s">
        <v>1274</v>
      </c>
      <c r="B14" s="47"/>
      <c r="C14" s="64"/>
    </row>
    <row r="15" s="40" customFormat="1" ht="18" customHeight="1" spans="1:3">
      <c r="A15" s="62" t="s">
        <v>1275</v>
      </c>
      <c r="B15" s="47"/>
      <c r="C15" s="64"/>
    </row>
    <row r="16" s="40" customFormat="1" ht="18" customHeight="1" spans="1:3">
      <c r="A16" s="60" t="s">
        <v>1276</v>
      </c>
      <c r="B16" s="45">
        <f>B17+B18+B19</f>
        <v>19000</v>
      </c>
      <c r="C16" s="61">
        <f>B16/B5</f>
        <v>0.112492599171107</v>
      </c>
    </row>
    <row r="17" s="40" customFormat="1" ht="18" customHeight="1" spans="1:3">
      <c r="A17" s="62" t="s">
        <v>1277</v>
      </c>
      <c r="B17" s="47">
        <v>10000</v>
      </c>
      <c r="C17" s="63"/>
    </row>
    <row r="18" s="40" customFormat="1" ht="18" customHeight="1" spans="1:3">
      <c r="A18" s="62" t="s">
        <v>1278</v>
      </c>
      <c r="B18" s="47">
        <v>9000</v>
      </c>
      <c r="C18" s="61"/>
    </row>
    <row r="19" s="40" customFormat="1" ht="18" customHeight="1" spans="1:3">
      <c r="A19" s="62" t="s">
        <v>1279</v>
      </c>
      <c r="B19" s="47"/>
      <c r="C19" s="63"/>
    </row>
    <row r="20" s="40" customFormat="1" ht="18" customHeight="1" spans="1:3">
      <c r="A20" s="60" t="s">
        <v>1280</v>
      </c>
      <c r="B20" s="45">
        <v>24500</v>
      </c>
      <c r="C20" s="61">
        <f>B20/B5</f>
        <v>0.145056246299586</v>
      </c>
    </row>
    <row r="21" s="40" customFormat="1" ht="18" customHeight="1" spans="1:3">
      <c r="A21" s="60" t="s">
        <v>1281</v>
      </c>
      <c r="B21" s="45">
        <f>SUM(B22:B26)</f>
        <v>34700</v>
      </c>
      <c r="C21" s="61">
        <f>B21/B5</f>
        <v>0.205447010065127</v>
      </c>
    </row>
    <row r="22" s="40" customFormat="1" ht="18" customHeight="1" spans="1:3">
      <c r="A22" s="62" t="s">
        <v>1282</v>
      </c>
      <c r="B22" s="47">
        <v>25400</v>
      </c>
      <c r="C22" s="63"/>
    </row>
    <row r="23" s="40" customFormat="1" ht="18" customHeight="1" spans="1:3">
      <c r="A23" s="62" t="s">
        <v>1283</v>
      </c>
      <c r="B23" s="47"/>
      <c r="C23" s="63"/>
    </row>
    <row r="24" s="40" customFormat="1" ht="18" customHeight="1" spans="1:3">
      <c r="A24" s="62" t="s">
        <v>1284</v>
      </c>
      <c r="B24" s="47"/>
      <c r="C24" s="63"/>
    </row>
    <row r="25" s="40" customFormat="1" ht="18" customHeight="1" spans="1:3">
      <c r="A25" s="62" t="s">
        <v>1285</v>
      </c>
      <c r="B25" s="47">
        <v>9300</v>
      </c>
      <c r="C25" s="64"/>
    </row>
    <row r="26" s="40" customFormat="1" ht="18" customHeight="1" spans="1:3">
      <c r="A26" s="62" t="s">
        <v>1286</v>
      </c>
      <c r="B26" s="47"/>
      <c r="C26" s="64"/>
    </row>
    <row r="27" s="40" customFormat="1" ht="18" customHeight="1" spans="1:3">
      <c r="A27" s="60" t="s">
        <v>1287</v>
      </c>
      <c r="B27" s="45"/>
      <c r="C27" s="61"/>
    </row>
    <row r="28" s="40" customFormat="1" ht="18" customHeight="1" spans="1:3">
      <c r="A28" s="60" t="s">
        <v>1288</v>
      </c>
      <c r="B28" s="45">
        <v>35000</v>
      </c>
      <c r="C28" s="61">
        <f>B28/B5</f>
        <v>0.207223208999408</v>
      </c>
    </row>
    <row r="29" s="40" customFormat="1" ht="18" customHeight="1" spans="1:3">
      <c r="A29" s="60" t="s">
        <v>1289</v>
      </c>
      <c r="B29" s="45"/>
      <c r="C29" s="65"/>
    </row>
    <row r="30" s="40" customFormat="1" ht="18" customHeight="1" spans="1:3">
      <c r="A30" s="60" t="s">
        <v>1290</v>
      </c>
      <c r="B30" s="45">
        <f>B31+B32+B33</f>
        <v>15600</v>
      </c>
      <c r="C30" s="61">
        <f>B30/B5</f>
        <v>0.0923623445825933</v>
      </c>
    </row>
    <row r="31" s="40" customFormat="1" ht="18" customHeight="1" spans="1:3">
      <c r="A31" s="62" t="s">
        <v>1291</v>
      </c>
      <c r="B31" s="47">
        <v>2000</v>
      </c>
      <c r="C31" s="63"/>
    </row>
    <row r="32" s="40" customFormat="1" ht="18" customHeight="1" spans="1:3">
      <c r="A32" s="62" t="s">
        <v>1292</v>
      </c>
      <c r="B32" s="47"/>
      <c r="C32" s="63"/>
    </row>
    <row r="33" s="40" customFormat="1" ht="18" customHeight="1" spans="1:3">
      <c r="A33" s="62" t="s">
        <v>1293</v>
      </c>
      <c r="B33" s="47">
        <v>13600</v>
      </c>
      <c r="C33" s="63"/>
    </row>
    <row r="34" s="40" customFormat="1" ht="18" customHeight="1" spans="1:3">
      <c r="A34" s="60" t="s">
        <v>1294</v>
      </c>
      <c r="B34" s="45">
        <v>20100</v>
      </c>
      <c r="C34" s="61">
        <f>B34/B5</f>
        <v>0.119005328596803</v>
      </c>
    </row>
  </sheetData>
  <mergeCells count="1">
    <mergeCell ref="A2:C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
  <sheetViews>
    <sheetView view="pageBreakPreview" zoomScaleNormal="100" topLeftCell="A44" workbookViewId="0">
      <selection activeCell="G58" sqref="G58"/>
    </sheetView>
  </sheetViews>
  <sheetFormatPr defaultColWidth="8.83809523809524" defaultRowHeight="12.75" outlineLevelCol="1"/>
  <cols>
    <col min="1" max="1" width="14.5428571428571" style="566" customWidth="1"/>
    <col min="2" max="2" width="70.6666666666667" style="566" customWidth="1"/>
    <col min="3" max="16384" width="8.83809523809524" style="567"/>
  </cols>
  <sheetData>
    <row r="1" ht="27" customHeight="1"/>
    <row r="2" ht="39" customHeight="1" spans="1:2">
      <c r="A2" s="568" t="s">
        <v>207</v>
      </c>
      <c r="B2" s="568"/>
    </row>
    <row r="3" ht="24" customHeight="1"/>
    <row r="4" ht="26.1" customHeight="1" spans="1:2">
      <c r="A4" s="569" t="s">
        <v>208</v>
      </c>
      <c r="B4" s="569"/>
    </row>
    <row r="5" ht="18" customHeight="1" spans="1:2">
      <c r="A5" s="569"/>
      <c r="B5" s="569"/>
    </row>
    <row r="6" ht="26.1" customHeight="1" spans="1:2">
      <c r="A6" s="570" t="s">
        <v>209</v>
      </c>
      <c r="B6" s="571" t="s">
        <v>210</v>
      </c>
    </row>
    <row r="7" ht="26.1" customHeight="1" spans="1:2">
      <c r="A7" s="570" t="s">
        <v>211</v>
      </c>
      <c r="B7" s="571" t="s">
        <v>212</v>
      </c>
    </row>
    <row r="8" ht="26.1" customHeight="1" spans="1:2">
      <c r="A8" s="570" t="s">
        <v>213</v>
      </c>
      <c r="B8" s="571" t="s">
        <v>214</v>
      </c>
    </row>
    <row r="9" ht="26.1" customHeight="1" spans="1:2">
      <c r="A9" s="570" t="s">
        <v>215</v>
      </c>
      <c r="B9" s="571" t="s">
        <v>216</v>
      </c>
    </row>
    <row r="10" ht="26.1" customHeight="1" spans="1:2">
      <c r="A10" s="570" t="s">
        <v>217</v>
      </c>
      <c r="B10" s="571" t="s">
        <v>218</v>
      </c>
    </row>
    <row r="11" ht="26.1" customHeight="1" spans="1:2">
      <c r="A11" s="570" t="s">
        <v>219</v>
      </c>
      <c r="B11" s="571" t="s">
        <v>220</v>
      </c>
    </row>
    <row r="12" ht="26.1" customHeight="1" spans="1:2">
      <c r="A12" s="570" t="s">
        <v>221</v>
      </c>
      <c r="B12" s="571" t="s">
        <v>222</v>
      </c>
    </row>
    <row r="13" ht="26.1" customHeight="1" spans="1:2">
      <c r="A13" s="570" t="s">
        <v>223</v>
      </c>
      <c r="B13" s="571" t="s">
        <v>224</v>
      </c>
    </row>
    <row r="14" ht="26.1" customHeight="1" spans="1:2">
      <c r="A14" s="570" t="s">
        <v>225</v>
      </c>
      <c r="B14" s="571" t="s">
        <v>226</v>
      </c>
    </row>
    <row r="15" ht="20.1" customHeight="1" spans="1:2">
      <c r="A15" s="570"/>
      <c r="B15" s="571"/>
    </row>
    <row r="16" ht="26.1" customHeight="1" spans="1:2">
      <c r="A16" s="569" t="s">
        <v>227</v>
      </c>
      <c r="B16" s="569"/>
    </row>
    <row r="17" ht="18" customHeight="1" spans="1:2">
      <c r="A17" s="569"/>
      <c r="B17" s="569"/>
    </row>
    <row r="18" ht="26.1" customHeight="1" spans="1:2">
      <c r="A18" s="570" t="s">
        <v>228</v>
      </c>
      <c r="B18" s="571" t="s">
        <v>229</v>
      </c>
    </row>
    <row r="19" ht="26.1" customHeight="1" spans="1:2">
      <c r="A19" s="572" t="s">
        <v>230</v>
      </c>
      <c r="B19" s="571" t="s">
        <v>231</v>
      </c>
    </row>
    <row r="20" ht="26.1" customHeight="1" spans="1:2">
      <c r="A20" s="570" t="s">
        <v>232</v>
      </c>
      <c r="B20" s="571" t="s">
        <v>233</v>
      </c>
    </row>
    <row r="21" ht="26.1" customHeight="1" spans="1:2">
      <c r="A21" s="572" t="s">
        <v>234</v>
      </c>
      <c r="B21" s="571" t="s">
        <v>235</v>
      </c>
    </row>
    <row r="22" ht="26.1" customHeight="1" spans="1:2">
      <c r="A22" s="570" t="s">
        <v>236</v>
      </c>
      <c r="B22" s="573" t="s">
        <v>237</v>
      </c>
    </row>
    <row r="23" ht="26.1" customHeight="1" spans="1:2">
      <c r="A23" s="572" t="s">
        <v>238</v>
      </c>
      <c r="B23" s="571" t="s">
        <v>239</v>
      </c>
    </row>
    <row r="24" ht="26.1" customHeight="1" spans="1:2">
      <c r="A24" s="570"/>
      <c r="B24" s="571"/>
    </row>
    <row r="25" ht="26.1" customHeight="1" spans="1:2">
      <c r="A25" s="569" t="s">
        <v>240</v>
      </c>
      <c r="B25" s="569"/>
    </row>
    <row r="26" ht="18" customHeight="1" spans="1:2">
      <c r="A26" s="569"/>
      <c r="B26" s="569"/>
    </row>
    <row r="27" ht="26.1" customHeight="1" spans="1:2">
      <c r="A27" s="572" t="s">
        <v>241</v>
      </c>
      <c r="B27" s="571" t="s">
        <v>242</v>
      </c>
    </row>
    <row r="28" ht="26.1" customHeight="1" spans="1:2">
      <c r="A28" s="572" t="s">
        <v>243</v>
      </c>
      <c r="B28" s="571" t="s">
        <v>244</v>
      </c>
    </row>
    <row r="29" ht="26.1" customHeight="1" spans="1:2">
      <c r="A29" s="572" t="s">
        <v>245</v>
      </c>
      <c r="B29" s="571" t="s">
        <v>246</v>
      </c>
    </row>
    <row r="30" ht="26.1" customHeight="1" spans="1:2">
      <c r="A30" s="572" t="s">
        <v>247</v>
      </c>
      <c r="B30" s="571" t="s">
        <v>248</v>
      </c>
    </row>
    <row r="31" ht="26.1" customHeight="1" spans="1:2">
      <c r="A31" s="572" t="s">
        <v>249</v>
      </c>
      <c r="B31" s="571" t="s">
        <v>250</v>
      </c>
    </row>
    <row r="32" ht="26.1" customHeight="1" spans="1:2">
      <c r="A32" s="570"/>
      <c r="B32" s="571"/>
    </row>
    <row r="33" ht="26.1" customHeight="1" spans="1:2">
      <c r="A33" s="570"/>
      <c r="B33" s="571"/>
    </row>
    <row r="34" ht="26.1" customHeight="1" spans="1:2">
      <c r="A34" s="569" t="s">
        <v>251</v>
      </c>
      <c r="B34" s="569"/>
    </row>
    <row r="35" ht="18" customHeight="1" spans="1:2">
      <c r="A35" s="569"/>
      <c r="B35" s="569"/>
    </row>
    <row r="36" ht="26.1" customHeight="1" spans="1:2">
      <c r="A36" s="572" t="s">
        <v>252</v>
      </c>
      <c r="B36" s="571" t="s">
        <v>253</v>
      </c>
    </row>
    <row r="37" ht="26.1" customHeight="1" spans="1:2">
      <c r="A37" s="572" t="s">
        <v>254</v>
      </c>
      <c r="B37" s="571" t="s">
        <v>255</v>
      </c>
    </row>
    <row r="38" ht="26.1" customHeight="1" spans="1:2">
      <c r="A38" s="572" t="s">
        <v>256</v>
      </c>
      <c r="B38" s="571" t="s">
        <v>257</v>
      </c>
    </row>
    <row r="39" ht="26.1" customHeight="1" spans="1:2">
      <c r="A39" s="572" t="s">
        <v>258</v>
      </c>
      <c r="B39" s="571" t="s">
        <v>259</v>
      </c>
    </row>
    <row r="40" ht="26.1" customHeight="1" spans="1:2">
      <c r="A40" s="572" t="s">
        <v>260</v>
      </c>
      <c r="B40" s="571" t="s">
        <v>261</v>
      </c>
    </row>
    <row r="41" ht="26.1" customHeight="1" spans="1:2">
      <c r="A41" s="572" t="s">
        <v>262</v>
      </c>
      <c r="B41" s="571" t="s">
        <v>263</v>
      </c>
    </row>
    <row r="42" ht="20.1" customHeight="1" spans="1:2">
      <c r="A42" s="570"/>
      <c r="B42" s="571"/>
    </row>
    <row r="43" ht="26.1" customHeight="1" spans="1:2">
      <c r="A43" s="569" t="s">
        <v>264</v>
      </c>
      <c r="B43" s="569"/>
    </row>
    <row r="44" ht="18" customHeight="1" spans="1:2">
      <c r="A44" s="569"/>
      <c r="B44" s="569"/>
    </row>
    <row r="45" ht="26.1" customHeight="1" spans="1:2">
      <c r="A45" s="572" t="s">
        <v>265</v>
      </c>
      <c r="B45" s="571" t="s">
        <v>266</v>
      </c>
    </row>
    <row r="46" ht="26.1" customHeight="1" spans="1:2">
      <c r="A46" s="572" t="s">
        <v>267</v>
      </c>
      <c r="B46" s="571" t="s">
        <v>268</v>
      </c>
    </row>
    <row r="47" ht="26.1" customHeight="1" spans="1:2">
      <c r="A47" s="572" t="s">
        <v>269</v>
      </c>
      <c r="B47" s="571" t="s">
        <v>270</v>
      </c>
    </row>
    <row r="48" ht="26.1" customHeight="1" spans="1:2">
      <c r="A48" s="572" t="s">
        <v>271</v>
      </c>
      <c r="B48" s="571" t="s">
        <v>272</v>
      </c>
    </row>
    <row r="49" ht="26.1" customHeight="1" spans="1:2">
      <c r="A49" s="572" t="s">
        <v>273</v>
      </c>
      <c r="B49" s="571" t="s">
        <v>274</v>
      </c>
    </row>
    <row r="50" ht="26.1" customHeight="1" spans="1:2">
      <c r="A50" s="572" t="s">
        <v>275</v>
      </c>
      <c r="B50" s="571" t="s">
        <v>276</v>
      </c>
    </row>
    <row r="51" ht="26.1" customHeight="1" spans="1:2">
      <c r="A51" s="572" t="s">
        <v>277</v>
      </c>
      <c r="B51" s="574" t="s">
        <v>278</v>
      </c>
    </row>
    <row r="52" ht="26.1" customHeight="1" spans="1:2">
      <c r="A52" s="572" t="s">
        <v>279</v>
      </c>
      <c r="B52" s="571" t="s">
        <v>280</v>
      </c>
    </row>
    <row r="53" ht="26.1" customHeight="1" spans="1:2">
      <c r="A53" s="572" t="s">
        <v>281</v>
      </c>
      <c r="B53" s="571" t="s">
        <v>282</v>
      </c>
    </row>
    <row r="54" ht="26.1" customHeight="1" spans="1:2">
      <c r="A54" s="572" t="s">
        <v>283</v>
      </c>
      <c r="B54" s="571" t="s">
        <v>284</v>
      </c>
    </row>
    <row r="55" ht="26.1" customHeight="1" spans="1:2">
      <c r="A55" s="572" t="s">
        <v>285</v>
      </c>
      <c r="B55" s="574" t="s">
        <v>286</v>
      </c>
    </row>
    <row r="56" ht="26.1" customHeight="1" spans="1:2">
      <c r="A56" s="572" t="s">
        <v>287</v>
      </c>
      <c r="B56" s="571" t="s">
        <v>288</v>
      </c>
    </row>
    <row r="57" ht="30" customHeight="1" spans="1:2">
      <c r="A57" s="572" t="s">
        <v>289</v>
      </c>
      <c r="B57" s="571" t="s">
        <v>290</v>
      </c>
    </row>
    <row r="58" ht="18" customHeight="1" spans="1:2">
      <c r="A58" s="572"/>
      <c r="B58" s="571"/>
    </row>
    <row r="59" ht="26.1" customHeight="1" spans="1:2">
      <c r="A59" s="569" t="s">
        <v>291</v>
      </c>
      <c r="B59" s="569"/>
    </row>
    <row r="60" ht="18" customHeight="1" spans="1:2">
      <c r="A60" s="569"/>
      <c r="B60" s="569"/>
    </row>
    <row r="61" ht="21" customHeight="1" spans="1:2">
      <c r="A61" s="570"/>
      <c r="B61" s="571"/>
    </row>
    <row r="62" ht="26.1" customHeight="1"/>
    <row r="63" ht="18" customHeight="1"/>
    <row r="64" ht="26.1" customHeight="1"/>
    <row r="65" ht="26.1" customHeight="1"/>
    <row r="66" ht="26.1" customHeight="1"/>
    <row r="67" customFormat="1" ht="26.1" customHeight="1" spans="1:2">
      <c r="A67" s="566"/>
      <c r="B67" s="566"/>
    </row>
    <row r="68" customFormat="1" ht="34" customHeight="1" spans="1:2">
      <c r="A68" s="566"/>
      <c r="B68" s="566"/>
    </row>
    <row r="69" s="565" customFormat="1" ht="26" customHeight="1" spans="1:2">
      <c r="A69" s="566"/>
      <c r="B69" s="566"/>
    </row>
    <row r="70" ht="26" customHeight="1"/>
  </sheetData>
  <mergeCells count="7">
    <mergeCell ref="A2:B2"/>
    <mergeCell ref="A4:B4"/>
    <mergeCell ref="A16:B16"/>
    <mergeCell ref="A25:B25"/>
    <mergeCell ref="A34:B34"/>
    <mergeCell ref="A43:B43"/>
    <mergeCell ref="A59:B59"/>
  </mergeCells>
  <printOptions horizontalCentered="1"/>
  <pageMargins left="0.59" right="0.59" top="1" bottom="0.79" header="0.51" footer="0.51"/>
  <pageSetup paperSize="9"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G32"/>
  <sheetViews>
    <sheetView workbookViewId="0">
      <selection activeCell="A4" sqref="A4:E58"/>
    </sheetView>
  </sheetViews>
  <sheetFormatPr defaultColWidth="9" defaultRowHeight="12.75" outlineLevelCol="6"/>
  <cols>
    <col min="1" max="3" width="13.6095238095238" style="40" customWidth="1"/>
    <col min="4" max="4" width="15.5428571428571" style="40" customWidth="1"/>
    <col min="5" max="7" width="13.6095238095238" style="40" customWidth="1"/>
    <col min="8" max="16384" width="9" style="40"/>
  </cols>
  <sheetData>
    <row r="1" s="40" customFormat="1" ht="13.5" spans="1:7">
      <c r="A1" s="41" t="s">
        <v>1295</v>
      </c>
      <c r="B1" s="41"/>
      <c r="C1" s="41"/>
      <c r="D1" s="41"/>
      <c r="E1" s="41"/>
      <c r="F1" s="41"/>
      <c r="G1" s="41"/>
    </row>
    <row r="2" s="40" customFormat="1" ht="24" spans="1:7">
      <c r="A2" s="42" t="s">
        <v>284</v>
      </c>
      <c r="B2" s="42"/>
      <c r="C2" s="42"/>
      <c r="D2" s="42"/>
      <c r="E2" s="42"/>
      <c r="F2" s="42"/>
      <c r="G2" s="42"/>
    </row>
    <row r="3" s="40" customFormat="1" ht="13.5" spans="1:7">
      <c r="A3" s="41"/>
      <c r="B3" s="41"/>
      <c r="C3" s="41"/>
      <c r="D3" s="41"/>
      <c r="E3" s="41"/>
      <c r="F3" s="41"/>
      <c r="G3" s="27" t="s">
        <v>294</v>
      </c>
    </row>
    <row r="4" s="40" customFormat="1" ht="23.15" customHeight="1" spans="1:7">
      <c r="A4" s="43" t="s">
        <v>1228</v>
      </c>
      <c r="B4" s="43" t="s">
        <v>1296</v>
      </c>
      <c r="C4" s="44" t="s">
        <v>1297</v>
      </c>
      <c r="D4" s="44" t="s">
        <v>1298</v>
      </c>
      <c r="E4" s="44" t="s">
        <v>1299</v>
      </c>
      <c r="F4" s="44" t="s">
        <v>1300</v>
      </c>
      <c r="G4" s="44" t="s">
        <v>1301</v>
      </c>
    </row>
    <row r="5" s="40" customFormat="1" ht="16" customHeight="1" spans="1:7">
      <c r="A5" s="45" t="s">
        <v>1219</v>
      </c>
      <c r="B5" s="45"/>
      <c r="C5" s="45"/>
      <c r="D5" s="45"/>
      <c r="E5" s="45"/>
      <c r="F5" s="46">
        <f>F6+F20</f>
        <v>267451</v>
      </c>
      <c r="G5" s="45"/>
    </row>
    <row r="6" s="40" customFormat="1" ht="16" customHeight="1" spans="1:7">
      <c r="A6" s="47" t="s">
        <v>1238</v>
      </c>
      <c r="B6" s="45" t="s">
        <v>1302</v>
      </c>
      <c r="C6" s="45"/>
      <c r="D6" s="45"/>
      <c r="E6" s="45"/>
      <c r="F6" s="46">
        <f>SUM(F7:F19)</f>
        <v>168900</v>
      </c>
      <c r="G6" s="45"/>
    </row>
    <row r="7" s="40" customFormat="1" ht="16" customHeight="1" spans="1:7">
      <c r="A7" s="47"/>
      <c r="B7" s="48">
        <v>45727</v>
      </c>
      <c r="C7" s="47" t="s">
        <v>1241</v>
      </c>
      <c r="D7" s="49">
        <v>7</v>
      </c>
      <c r="E7" s="50">
        <v>0.0175</v>
      </c>
      <c r="F7" s="47">
        <v>13600</v>
      </c>
      <c r="G7" s="47"/>
    </row>
    <row r="8" s="40" customFormat="1" ht="16" customHeight="1" spans="1:7">
      <c r="A8" s="47"/>
      <c r="B8" s="48"/>
      <c r="C8" s="47"/>
      <c r="D8" s="49">
        <v>30</v>
      </c>
      <c r="E8" s="51">
        <v>0.0225</v>
      </c>
      <c r="F8" s="47">
        <v>25400</v>
      </c>
      <c r="G8" s="47"/>
    </row>
    <row r="9" s="40" customFormat="1" ht="16" customHeight="1" spans="1:7">
      <c r="A9" s="47"/>
      <c r="B9" s="52">
        <v>45741</v>
      </c>
      <c r="C9" s="47" t="s">
        <v>1241</v>
      </c>
      <c r="D9" s="49">
        <v>30</v>
      </c>
      <c r="E9" s="50">
        <v>0.0229</v>
      </c>
      <c r="F9" s="47">
        <v>20900</v>
      </c>
      <c r="G9" s="47"/>
    </row>
    <row r="10" s="40" customFormat="1" ht="16" customHeight="1" spans="1:7">
      <c r="A10" s="47"/>
      <c r="B10" s="48">
        <v>45770</v>
      </c>
      <c r="C10" s="47" t="s">
        <v>1241</v>
      </c>
      <c r="D10" s="49">
        <v>10</v>
      </c>
      <c r="E10" s="50">
        <v>0.0184</v>
      </c>
      <c r="F10" s="47">
        <v>13000</v>
      </c>
      <c r="G10" s="47"/>
    </row>
    <row r="11" s="40" customFormat="1" ht="16" customHeight="1" spans="1:7">
      <c r="A11" s="47"/>
      <c r="B11" s="48">
        <v>46197</v>
      </c>
      <c r="C11" s="47" t="s">
        <v>1241</v>
      </c>
      <c r="D11" s="49">
        <v>30</v>
      </c>
      <c r="E11" s="50">
        <v>0.0202</v>
      </c>
      <c r="F11" s="49">
        <v>8000</v>
      </c>
      <c r="G11" s="47"/>
    </row>
    <row r="12" s="40" customFormat="1" ht="16" customHeight="1" spans="1:7">
      <c r="A12" s="47"/>
      <c r="B12" s="52">
        <v>45856</v>
      </c>
      <c r="C12" s="53" t="s">
        <v>1241</v>
      </c>
      <c r="D12" s="49">
        <v>10</v>
      </c>
      <c r="E12" s="50">
        <v>0.0203</v>
      </c>
      <c r="F12" s="47">
        <v>10000</v>
      </c>
      <c r="G12" s="47"/>
    </row>
    <row r="13" s="40" customFormat="1" ht="16" customHeight="1" spans="1:7">
      <c r="A13" s="47"/>
      <c r="B13" s="52">
        <v>45890</v>
      </c>
      <c r="C13" s="53" t="s">
        <v>1241</v>
      </c>
      <c r="D13" s="49">
        <v>15</v>
      </c>
      <c r="E13" s="50">
        <v>0.0228</v>
      </c>
      <c r="F13" s="47">
        <v>12100</v>
      </c>
      <c r="G13" s="47"/>
    </row>
    <row r="14" s="40" customFormat="1" ht="16" customHeight="1" spans="1:7">
      <c r="A14" s="47"/>
      <c r="B14" s="52">
        <v>45922</v>
      </c>
      <c r="C14" s="53" t="s">
        <v>1241</v>
      </c>
      <c r="D14" s="49">
        <v>10</v>
      </c>
      <c r="E14" s="50">
        <v>0.021</v>
      </c>
      <c r="F14" s="47">
        <v>21000</v>
      </c>
      <c r="G14" s="47"/>
    </row>
    <row r="15" s="40" customFormat="1" ht="16" customHeight="1" spans="1:7">
      <c r="A15" s="47"/>
      <c r="B15" s="54"/>
      <c r="C15" s="53" t="s">
        <v>1241</v>
      </c>
      <c r="D15" s="49">
        <v>15</v>
      </c>
      <c r="E15" s="50">
        <v>0.0233</v>
      </c>
      <c r="F15" s="47">
        <v>25000</v>
      </c>
      <c r="G15" s="47"/>
    </row>
    <row r="16" s="40" customFormat="1" ht="16" customHeight="1" spans="1:7">
      <c r="A16" s="47"/>
      <c r="B16" s="54"/>
      <c r="C16" s="53" t="s">
        <v>1241</v>
      </c>
      <c r="D16" s="49">
        <v>30</v>
      </c>
      <c r="E16" s="50">
        <v>0.0239</v>
      </c>
      <c r="F16" s="47">
        <v>9900</v>
      </c>
      <c r="G16" s="47"/>
    </row>
    <row r="17" s="40" customFormat="1" ht="16" customHeight="1" spans="1:7">
      <c r="A17" s="47"/>
      <c r="B17" s="48">
        <v>45980</v>
      </c>
      <c r="C17" s="53" t="s">
        <v>1241</v>
      </c>
      <c r="D17" s="49">
        <v>30</v>
      </c>
      <c r="E17" s="50">
        <v>0.0235</v>
      </c>
      <c r="F17" s="47">
        <v>4000</v>
      </c>
      <c r="G17" s="47"/>
    </row>
    <row r="18" s="40" customFormat="1" ht="16" customHeight="1" spans="1:7">
      <c r="A18" s="47"/>
      <c r="B18" s="52">
        <v>45987</v>
      </c>
      <c r="C18" s="53" t="s">
        <v>1241</v>
      </c>
      <c r="D18" s="49">
        <v>10</v>
      </c>
      <c r="E18" s="50">
        <v>0.0197</v>
      </c>
      <c r="F18" s="47">
        <v>5000</v>
      </c>
      <c r="G18" s="47"/>
    </row>
    <row r="19" s="40" customFormat="1" ht="16" customHeight="1" spans="1:7">
      <c r="A19" s="47"/>
      <c r="B19" s="55"/>
      <c r="C19" s="56"/>
      <c r="D19" s="49">
        <v>30</v>
      </c>
      <c r="E19" s="50">
        <v>0.0239</v>
      </c>
      <c r="F19" s="47">
        <v>1000</v>
      </c>
      <c r="G19" s="47"/>
    </row>
    <row r="20" s="40" customFormat="1" ht="16" customHeight="1" spans="1:7">
      <c r="A20" s="47" t="s">
        <v>1240</v>
      </c>
      <c r="B20" s="45" t="s">
        <v>1303</v>
      </c>
      <c r="C20" s="45"/>
      <c r="D20" s="45"/>
      <c r="E20" s="45"/>
      <c r="F20" s="45">
        <f>SUM(F21:F30)</f>
        <v>98551</v>
      </c>
      <c r="G20" s="45"/>
    </row>
    <row r="21" s="40" customFormat="1" ht="16" customHeight="1" spans="1:7">
      <c r="A21" s="47"/>
      <c r="B21" s="52">
        <v>45680</v>
      </c>
      <c r="C21" s="53" t="s">
        <v>1241</v>
      </c>
      <c r="D21" s="47">
        <v>20</v>
      </c>
      <c r="E21" s="50">
        <v>0.0205</v>
      </c>
      <c r="F21" s="49">
        <v>14400</v>
      </c>
      <c r="G21" s="47"/>
    </row>
    <row r="22" s="40" customFormat="1" ht="16" customHeight="1" spans="1:7">
      <c r="A22" s="47"/>
      <c r="B22" s="55"/>
      <c r="C22" s="56"/>
      <c r="D22" s="47">
        <v>30</v>
      </c>
      <c r="E22" s="50">
        <v>0.0204</v>
      </c>
      <c r="F22" s="49">
        <v>11700</v>
      </c>
      <c r="G22" s="47"/>
    </row>
    <row r="23" s="40" customFormat="1" ht="16" customHeight="1" spans="1:7">
      <c r="A23" s="47"/>
      <c r="B23" s="52">
        <v>45741</v>
      </c>
      <c r="C23" s="53" t="s">
        <v>1241</v>
      </c>
      <c r="D23" s="47">
        <v>15</v>
      </c>
      <c r="E23" s="50">
        <v>0.0226</v>
      </c>
      <c r="F23" s="49">
        <v>19500</v>
      </c>
      <c r="G23" s="47"/>
    </row>
    <row r="24" s="40" customFormat="1" ht="16" customHeight="1" spans="1:7">
      <c r="A24" s="47"/>
      <c r="B24" s="55"/>
      <c r="C24" s="56"/>
      <c r="D24" s="47">
        <v>30</v>
      </c>
      <c r="E24" s="50">
        <v>0.0229</v>
      </c>
      <c r="F24" s="49">
        <v>19200</v>
      </c>
      <c r="G24" s="47"/>
    </row>
    <row r="25" s="40" customFormat="1" ht="16" customHeight="1" spans="1:7">
      <c r="A25" s="47"/>
      <c r="B25" s="48">
        <v>45790</v>
      </c>
      <c r="C25" s="47" t="s">
        <v>1236</v>
      </c>
      <c r="D25" s="49">
        <v>10</v>
      </c>
      <c r="E25" s="50">
        <v>0.0178</v>
      </c>
      <c r="F25" s="49">
        <v>4200</v>
      </c>
      <c r="G25" s="47"/>
    </row>
    <row r="26" s="40" customFormat="1" ht="16" customHeight="1" spans="1:7">
      <c r="A26" s="47"/>
      <c r="B26" s="52">
        <v>45800</v>
      </c>
      <c r="C26" s="53" t="s">
        <v>1241</v>
      </c>
      <c r="D26" s="49">
        <v>15</v>
      </c>
      <c r="E26" s="50">
        <v>0.0205</v>
      </c>
      <c r="F26" s="49">
        <v>11700</v>
      </c>
      <c r="G26" s="47"/>
    </row>
    <row r="27" s="40" customFormat="1" ht="16" customHeight="1" spans="1:7">
      <c r="A27" s="47"/>
      <c r="B27" s="54"/>
      <c r="C27" s="56"/>
      <c r="D27" s="49">
        <v>30</v>
      </c>
      <c r="E27" s="50">
        <v>0.0211</v>
      </c>
      <c r="F27" s="49">
        <v>10500</v>
      </c>
      <c r="G27" s="47"/>
    </row>
    <row r="28" s="40" customFormat="1" ht="16" customHeight="1" spans="1:7">
      <c r="A28" s="47"/>
      <c r="B28" s="54"/>
      <c r="C28" s="47" t="s">
        <v>1236</v>
      </c>
      <c r="D28" s="49">
        <v>10</v>
      </c>
      <c r="E28" s="50">
        <v>0.0182</v>
      </c>
      <c r="F28" s="49">
        <v>3351</v>
      </c>
      <c r="G28" s="47"/>
    </row>
    <row r="29" s="40" customFormat="1" ht="16" customHeight="1" spans="1:7">
      <c r="A29" s="47"/>
      <c r="B29" s="52">
        <v>45999</v>
      </c>
      <c r="C29" s="47" t="s">
        <v>1236</v>
      </c>
      <c r="D29" s="49">
        <v>10</v>
      </c>
      <c r="E29" s="50">
        <v>0.0205</v>
      </c>
      <c r="F29" s="47">
        <v>2000</v>
      </c>
      <c r="G29" s="47"/>
    </row>
    <row r="30" s="40" customFormat="1" ht="16" customHeight="1" spans="1:7">
      <c r="A30" s="47"/>
      <c r="B30" s="55"/>
      <c r="C30" s="47" t="s">
        <v>1241</v>
      </c>
      <c r="D30" s="49">
        <v>10</v>
      </c>
      <c r="E30" s="50">
        <v>0.0205</v>
      </c>
      <c r="F30" s="49">
        <v>2000</v>
      </c>
      <c r="G30" s="47"/>
    </row>
    <row r="31" s="40" customFormat="1" ht="13.5" spans="1:7">
      <c r="A31" s="41" t="s">
        <v>1198</v>
      </c>
      <c r="B31" s="41"/>
      <c r="C31" s="41"/>
      <c r="D31" s="41"/>
      <c r="E31" s="41"/>
      <c r="F31" s="41"/>
      <c r="G31" s="41"/>
    </row>
    <row r="32" s="40" customFormat="1" ht="13.5" spans="1:7">
      <c r="A32" s="41" t="s">
        <v>1304</v>
      </c>
      <c r="B32" s="41"/>
      <c r="C32" s="41"/>
      <c r="D32" s="41"/>
      <c r="E32" s="41"/>
      <c r="F32" s="41"/>
      <c r="G32" s="41"/>
    </row>
  </sheetData>
  <mergeCells count="17">
    <mergeCell ref="A5:E5"/>
    <mergeCell ref="B6:E6"/>
    <mergeCell ref="B20:E20"/>
    <mergeCell ref="A6:A19"/>
    <mergeCell ref="A20:A30"/>
    <mergeCell ref="B7:B8"/>
    <mergeCell ref="B14:B16"/>
    <mergeCell ref="B18:B19"/>
    <mergeCell ref="B21:B22"/>
    <mergeCell ref="B23:B24"/>
    <mergeCell ref="B26:B28"/>
    <mergeCell ref="B29:B30"/>
    <mergeCell ref="C7:C8"/>
    <mergeCell ref="C18:C19"/>
    <mergeCell ref="C21:C22"/>
    <mergeCell ref="C23:C24"/>
    <mergeCell ref="C26:C27"/>
  </mergeCells>
  <printOptions horizontalCentered="1"/>
  <pageMargins left="0.751388888888889" right="0.751388888888889" top="1" bottom="1" header="0.5" footer="0.5"/>
  <pageSetup paperSize="9" scale="84"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I25"/>
  <sheetViews>
    <sheetView workbookViewId="0">
      <selection activeCell="A4" sqref="A4:D58"/>
    </sheetView>
  </sheetViews>
  <sheetFormatPr defaultColWidth="10" defaultRowHeight="14.25"/>
  <cols>
    <col min="1" max="1" width="43.4285714285714" style="1" customWidth="1"/>
    <col min="2" max="3" width="20.7142857142857" style="1" customWidth="1"/>
    <col min="4" max="16384" width="10" style="1"/>
  </cols>
  <sheetData>
    <row r="1" s="1" customFormat="1" ht="18" customHeight="1" spans="1:9">
      <c r="A1" s="24" t="s">
        <v>1305</v>
      </c>
      <c r="B1" s="24"/>
      <c r="C1" s="24"/>
    </row>
    <row r="2" s="1" customFormat="1" ht="28.15" customHeight="1" spans="1:9">
      <c r="A2" s="33" t="s">
        <v>286</v>
      </c>
      <c r="B2" s="33"/>
      <c r="C2" s="33"/>
    </row>
    <row r="3" s="1" customFormat="1" ht="21" customHeight="1" spans="1:9">
      <c r="A3" s="34"/>
      <c r="B3" s="34"/>
      <c r="C3" s="27" t="s">
        <v>294</v>
      </c>
    </row>
    <row r="4" s="1" customFormat="1" ht="36.95" customHeight="1" spans="1:9">
      <c r="A4" s="35" t="s">
        <v>1207</v>
      </c>
      <c r="B4" s="35" t="s">
        <v>1306</v>
      </c>
      <c r="C4" s="35" t="s">
        <v>1307</v>
      </c>
    </row>
    <row r="5" s="1" customFormat="1" ht="26" customHeight="1" spans="1:9">
      <c r="A5" s="36" t="s">
        <v>1308</v>
      </c>
      <c r="B5" s="37">
        <f>B6+B8</f>
        <v>267451</v>
      </c>
      <c r="C5" s="37">
        <f>C6+C8</f>
        <v>0</v>
      </c>
      <c r="G5" s="38"/>
      <c r="H5" s="38"/>
      <c r="I5" s="38"/>
    </row>
    <row r="6" s="1" customFormat="1" ht="26" customHeight="1" spans="1:9">
      <c r="A6" s="36" t="s">
        <v>1309</v>
      </c>
      <c r="B6" s="39">
        <v>9551</v>
      </c>
      <c r="C6" s="39"/>
      <c r="G6" s="38"/>
      <c r="H6" s="38"/>
      <c r="I6" s="38"/>
    </row>
    <row r="7" s="1" customFormat="1" ht="26" customHeight="1" spans="1:9">
      <c r="A7" s="36" t="s">
        <v>1310</v>
      </c>
      <c r="B7" s="37">
        <v>9551</v>
      </c>
      <c r="C7" s="37"/>
      <c r="G7" s="38"/>
      <c r="H7" s="38"/>
      <c r="I7" s="38"/>
    </row>
    <row r="8" s="1" customFormat="1" ht="26" customHeight="1" spans="1:9">
      <c r="A8" s="36" t="s">
        <v>1311</v>
      </c>
      <c r="B8" s="39">
        <v>257900</v>
      </c>
      <c r="C8" s="39"/>
      <c r="G8" s="38"/>
      <c r="H8" s="38"/>
      <c r="I8" s="38"/>
    </row>
    <row r="9" s="1" customFormat="1" ht="26" customHeight="1" spans="1:9">
      <c r="A9" s="36" t="s">
        <v>1310</v>
      </c>
      <c r="B9" s="39">
        <v>89000</v>
      </c>
      <c r="C9" s="39"/>
      <c r="G9" s="38"/>
      <c r="H9" s="38"/>
      <c r="I9" s="38"/>
    </row>
    <row r="10" s="1" customFormat="1" ht="26" customHeight="1" spans="1:9">
      <c r="A10" s="36" t="s">
        <v>1312</v>
      </c>
      <c r="B10" s="39">
        <v>218890</v>
      </c>
      <c r="C10" s="39"/>
      <c r="G10" s="38"/>
      <c r="H10" s="38"/>
      <c r="I10" s="38"/>
    </row>
    <row r="11" s="1" customFormat="1" ht="26" customHeight="1" spans="1:9">
      <c r="A11" s="36" t="s">
        <v>1309</v>
      </c>
      <c r="B11" s="39">
        <v>10391</v>
      </c>
      <c r="C11" s="39"/>
      <c r="G11" s="38"/>
      <c r="H11" s="38"/>
      <c r="I11" s="38"/>
    </row>
    <row r="12" s="1" customFormat="1" ht="26" customHeight="1" spans="1:9">
      <c r="A12" s="36" t="s">
        <v>1311</v>
      </c>
      <c r="B12" s="39">
        <v>89000</v>
      </c>
      <c r="C12" s="39"/>
      <c r="G12" s="38"/>
      <c r="H12" s="38"/>
      <c r="I12" s="38"/>
    </row>
    <row r="13" s="1" customFormat="1" ht="26" customHeight="1" spans="1:9">
      <c r="A13" s="36" t="s">
        <v>1313</v>
      </c>
      <c r="B13" s="39">
        <v>39386</v>
      </c>
      <c r="C13" s="39"/>
      <c r="G13" s="38"/>
      <c r="H13" s="38"/>
      <c r="I13" s="38"/>
    </row>
    <row r="14" s="1" customFormat="1" ht="26" customHeight="1" spans="1:9">
      <c r="A14" s="36" t="s">
        <v>1309</v>
      </c>
      <c r="B14" s="39">
        <v>2364</v>
      </c>
      <c r="C14" s="39"/>
      <c r="G14" s="38"/>
      <c r="H14" s="38"/>
      <c r="I14" s="38"/>
    </row>
    <row r="15" s="1" customFormat="1" ht="26" customHeight="1" spans="1:9">
      <c r="A15" s="36" t="s">
        <v>1311</v>
      </c>
      <c r="B15" s="39">
        <v>37023</v>
      </c>
      <c r="C15" s="39"/>
      <c r="G15" s="38"/>
      <c r="H15" s="38"/>
      <c r="I15" s="38"/>
    </row>
    <row r="16" s="1" customFormat="1" ht="26" customHeight="1" spans="1:9">
      <c r="A16" s="36" t="s">
        <v>1314</v>
      </c>
      <c r="B16" s="39">
        <v>99391</v>
      </c>
      <c r="C16" s="39"/>
      <c r="G16" s="38"/>
      <c r="H16" s="38"/>
      <c r="I16" s="38"/>
    </row>
    <row r="17" s="1" customFormat="1" ht="26" customHeight="1" spans="1:9">
      <c r="A17" s="36" t="s">
        <v>1309</v>
      </c>
      <c r="B17" s="39">
        <v>10391</v>
      </c>
      <c r="C17" s="39"/>
      <c r="G17" s="38"/>
      <c r="H17" s="38"/>
      <c r="I17" s="38"/>
    </row>
    <row r="18" s="1" customFormat="1" ht="26" customHeight="1" spans="1:9">
      <c r="A18" s="36" t="s">
        <v>1310</v>
      </c>
      <c r="B18" s="39">
        <v>9551</v>
      </c>
      <c r="C18" s="39"/>
      <c r="G18" s="38"/>
      <c r="H18" s="38"/>
      <c r="I18" s="38"/>
    </row>
    <row r="19" s="1" customFormat="1" ht="26" customHeight="1" spans="1:9">
      <c r="A19" s="36" t="s">
        <v>1315</v>
      </c>
      <c r="B19" s="39">
        <v>840</v>
      </c>
      <c r="C19" s="39"/>
      <c r="G19" s="38"/>
      <c r="H19" s="38"/>
      <c r="I19" s="38"/>
    </row>
    <row r="20" s="1" customFormat="1" ht="26" customHeight="1" spans="1:9">
      <c r="A20" s="36" t="s">
        <v>1311</v>
      </c>
      <c r="B20" s="39">
        <v>89000</v>
      </c>
      <c r="C20" s="39"/>
      <c r="G20" s="38"/>
      <c r="H20" s="38"/>
      <c r="I20" s="38"/>
    </row>
    <row r="21" s="1" customFormat="1" ht="26" customHeight="1" spans="1:9">
      <c r="A21" s="36" t="s">
        <v>1310</v>
      </c>
      <c r="B21" s="39">
        <v>89000</v>
      </c>
      <c r="C21" s="39"/>
      <c r="G21" s="38"/>
      <c r="H21" s="38"/>
      <c r="I21" s="38"/>
    </row>
    <row r="22" s="1" customFormat="1" ht="26" customHeight="1" spans="1:9">
      <c r="A22" s="36" t="s">
        <v>1315</v>
      </c>
      <c r="B22" s="39"/>
      <c r="C22" s="39"/>
      <c r="G22" s="38"/>
      <c r="H22" s="38"/>
      <c r="I22" s="38"/>
    </row>
    <row r="23" s="1" customFormat="1" ht="26" customHeight="1" spans="1:9">
      <c r="A23" s="36" t="s">
        <v>1316</v>
      </c>
      <c r="B23" s="39">
        <v>43024</v>
      </c>
      <c r="C23" s="39"/>
      <c r="G23" s="38"/>
      <c r="H23" s="38"/>
      <c r="I23" s="38"/>
    </row>
    <row r="24" s="1" customFormat="1" ht="26" customHeight="1" spans="1:9">
      <c r="A24" s="36" t="s">
        <v>1309</v>
      </c>
      <c r="B24" s="39">
        <v>2186</v>
      </c>
      <c r="C24" s="39"/>
      <c r="G24" s="38"/>
      <c r="H24" s="38"/>
      <c r="I24" s="38"/>
    </row>
    <row r="25" s="1" customFormat="1" ht="26" customHeight="1" spans="1:9">
      <c r="A25" s="36" t="s">
        <v>1311</v>
      </c>
      <c r="B25" s="39">
        <v>40838</v>
      </c>
      <c r="C25" s="39"/>
      <c r="G25" s="38"/>
      <c r="H25" s="38"/>
      <c r="I25" s="38"/>
    </row>
  </sheetData>
  <mergeCells count="1">
    <mergeCell ref="A2:C2"/>
  </mergeCells>
  <printOptions horizontalCentered="1"/>
  <pageMargins left="0.751388888888889" right="0.751388888888889" top="1" bottom="1" header="0.5" footer="0.5"/>
  <pageSetup paperSize="9"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B51"/>
  <sheetViews>
    <sheetView workbookViewId="0">
      <selection activeCell="A4" sqref="A4:D58"/>
    </sheetView>
  </sheetViews>
  <sheetFormatPr defaultColWidth="9.71428571428571" defaultRowHeight="14.25" outlineLevelCol="1"/>
  <cols>
    <col min="1" max="1" width="67.2857142857143" style="2" customWidth="1"/>
    <col min="2" max="2" width="18.5714285714286" style="23" customWidth="1"/>
    <col min="3" max="4" width="12" style="2" customWidth="1"/>
    <col min="5" max="5" width="9.71428571428571" style="2"/>
    <col min="6" max="6" width="12" style="2" customWidth="1"/>
    <col min="7" max="252" width="9.71428571428571" style="2"/>
    <col min="253" max="253" width="50.4285714285714" style="2" customWidth="1"/>
    <col min="254" max="254" width="43" style="2" customWidth="1"/>
    <col min="255" max="16384" width="9.71428571428571" style="2"/>
  </cols>
  <sheetData>
    <row r="1" s="20" customFormat="1" ht="18" customHeight="1" spans="1:2">
      <c r="A1" s="24" t="s">
        <v>1317</v>
      </c>
      <c r="B1" s="25"/>
    </row>
    <row r="2" s="21" customFormat="1" ht="24" spans="1:2">
      <c r="A2" s="5" t="s">
        <v>288</v>
      </c>
      <c r="B2" s="5"/>
    </row>
    <row r="3" s="22" customFormat="1" ht="19" customHeight="1" spans="1:2">
      <c r="A3" s="26"/>
      <c r="B3" s="27" t="s">
        <v>294</v>
      </c>
    </row>
    <row r="4" s="22" customFormat="1" ht="30.95" customHeight="1" spans="1:2">
      <c r="A4" s="28" t="s">
        <v>295</v>
      </c>
      <c r="B4" s="28" t="s">
        <v>1318</v>
      </c>
    </row>
    <row r="5" s="22" customFormat="1" ht="26" customHeight="1" spans="1:2">
      <c r="A5" s="9" t="s">
        <v>1319</v>
      </c>
      <c r="B5" s="10">
        <v>1512046</v>
      </c>
    </row>
    <row r="6" s="22" customFormat="1" ht="26" customHeight="1" spans="1:2">
      <c r="A6" s="11" t="s">
        <v>1320</v>
      </c>
      <c r="B6" s="10">
        <v>104614</v>
      </c>
    </row>
    <row r="7" s="22" customFormat="1" ht="26" customHeight="1" spans="1:2">
      <c r="A7" s="13" t="s">
        <v>1321</v>
      </c>
      <c r="B7" s="16"/>
    </row>
    <row r="8" s="22" customFormat="1" ht="26" customHeight="1" spans="1:2">
      <c r="A8" s="13" t="s">
        <v>1322</v>
      </c>
      <c r="B8" s="16"/>
    </row>
    <row r="9" s="22" customFormat="1" ht="26" customHeight="1" spans="1:2">
      <c r="A9" s="13" t="s">
        <v>1323</v>
      </c>
      <c r="B9" s="16"/>
    </row>
    <row r="10" s="22" customFormat="1" ht="26" customHeight="1" spans="1:2">
      <c r="A10" s="13" t="s">
        <v>1324</v>
      </c>
      <c r="B10" s="16">
        <v>104614</v>
      </c>
    </row>
    <row r="11" s="22" customFormat="1" ht="26" customHeight="1" spans="1:2">
      <c r="A11" s="11" t="s">
        <v>1325</v>
      </c>
      <c r="B11" s="29">
        <f>B12+B13+B14</f>
        <v>106460</v>
      </c>
    </row>
    <row r="12" s="22" customFormat="1" ht="26" customHeight="1" spans="1:2">
      <c r="A12" s="13" t="s">
        <v>1326</v>
      </c>
      <c r="B12" s="16"/>
    </row>
    <row r="13" s="22" customFormat="1" ht="26" customHeight="1" spans="1:2">
      <c r="A13" s="13" t="s">
        <v>1327</v>
      </c>
      <c r="B13" s="16"/>
    </row>
    <row r="14" s="22" customFormat="1" ht="26" customHeight="1" spans="1:2">
      <c r="A14" s="13" t="s">
        <v>1328</v>
      </c>
      <c r="B14" s="16">
        <v>106460</v>
      </c>
    </row>
    <row r="15" s="22" customFormat="1" ht="26" customHeight="1" spans="1:2">
      <c r="A15" s="13" t="s">
        <v>1329</v>
      </c>
      <c r="B15" s="16">
        <f>B16+B17</f>
        <v>104614</v>
      </c>
    </row>
    <row r="16" s="22" customFormat="1" ht="26" customHeight="1" spans="1:2">
      <c r="A16" s="13" t="s">
        <v>1330</v>
      </c>
      <c r="B16" s="16">
        <v>8604</v>
      </c>
    </row>
    <row r="17" s="22" customFormat="1" ht="26" customHeight="1" spans="1:2">
      <c r="A17" s="13" t="s">
        <v>1331</v>
      </c>
      <c r="B17" s="16">
        <v>96010</v>
      </c>
    </row>
    <row r="18" s="22" customFormat="1" ht="26" customHeight="1" spans="1:2">
      <c r="A18" s="13" t="s">
        <v>1332</v>
      </c>
      <c r="B18" s="16">
        <v>956</v>
      </c>
    </row>
    <row r="19" s="22" customFormat="1" ht="26" customHeight="1" spans="1:2">
      <c r="A19" s="13" t="s">
        <v>1333</v>
      </c>
      <c r="B19" s="16">
        <v>890</v>
      </c>
    </row>
    <row r="20" s="22" customFormat="1" ht="26" customHeight="1" spans="1:2">
      <c r="A20" s="15" t="s">
        <v>1334</v>
      </c>
      <c r="B20" s="10">
        <f>B21+B22</f>
        <v>1598200</v>
      </c>
    </row>
    <row r="21" s="22" customFormat="1" ht="26" customHeight="1" spans="1:2">
      <c r="A21" s="13" t="s">
        <v>1322</v>
      </c>
      <c r="B21" s="10">
        <v>74385</v>
      </c>
    </row>
    <row r="22" s="22" customFormat="1" ht="26" customHeight="1" spans="1:2">
      <c r="A22" s="13" t="s">
        <v>1323</v>
      </c>
      <c r="B22" s="10">
        <v>1523815</v>
      </c>
    </row>
    <row r="23" s="22" customFormat="1" ht="26" customHeight="1" spans="1:2">
      <c r="A23" s="15" t="s">
        <v>1335</v>
      </c>
      <c r="B23" s="16">
        <v>43024</v>
      </c>
    </row>
    <row r="24" s="22" customFormat="1" ht="26" customHeight="1" spans="1:2">
      <c r="A24" s="30" t="s">
        <v>1336</v>
      </c>
      <c r="B24" s="16">
        <v>43024</v>
      </c>
    </row>
    <row r="25" s="22" customFormat="1" ht="26" customHeight="1" spans="1:2">
      <c r="A25" s="13" t="s">
        <v>1337</v>
      </c>
      <c r="B25" s="16">
        <v>2186</v>
      </c>
    </row>
    <row r="26" s="22" customFormat="1" ht="26" customHeight="1" spans="1:2">
      <c r="A26" s="13" t="s">
        <v>1338</v>
      </c>
      <c r="B26" s="16">
        <v>40838</v>
      </c>
    </row>
    <row r="27" s="22" customFormat="1" ht="18.95" customHeight="1" spans="1:2">
      <c r="A27" s="31" t="s">
        <v>1339</v>
      </c>
      <c r="B27" s="31"/>
    </row>
    <row r="28" s="22" customFormat="1" ht="13.5" spans="1:2">
      <c r="B28" s="32"/>
    </row>
    <row r="29" s="22" customFormat="1" ht="13.5" spans="1:2">
      <c r="B29" s="32"/>
    </row>
    <row r="30" s="22" customFormat="1" ht="13.5" spans="1:2">
      <c r="B30" s="32"/>
    </row>
    <row r="31" s="22" customFormat="1" ht="13.5" spans="1:2">
      <c r="B31" s="32"/>
    </row>
    <row r="32" s="22" customFormat="1" ht="13.5" spans="1:2">
      <c r="B32" s="32"/>
    </row>
    <row r="33" s="22" customFormat="1" ht="13.5" spans="2:2">
      <c r="B33" s="32"/>
    </row>
    <row r="34" s="22" customFormat="1" ht="13.5" spans="2:2">
      <c r="B34" s="32"/>
    </row>
    <row r="35" s="22" customFormat="1" ht="13.5" spans="2:2">
      <c r="B35" s="32"/>
    </row>
    <row r="36" s="22" customFormat="1" ht="13.5" spans="2:2">
      <c r="B36" s="32"/>
    </row>
    <row r="37" s="22" customFormat="1" ht="13.5" spans="2:2">
      <c r="B37" s="32"/>
    </row>
    <row r="38" s="22" customFormat="1" ht="13.5" spans="2:2">
      <c r="B38" s="32"/>
    </row>
    <row r="39" s="22" customFormat="1" ht="13.5" spans="2:2">
      <c r="B39" s="32"/>
    </row>
    <row r="40" s="22" customFormat="1" ht="13.5" spans="2:2">
      <c r="B40" s="32"/>
    </row>
    <row r="41" s="22" customFormat="1" ht="13.5" spans="2:2">
      <c r="B41" s="32"/>
    </row>
    <row r="42" s="22" customFormat="1" ht="13.5" spans="2:2">
      <c r="B42" s="32"/>
    </row>
    <row r="43" s="22" customFormat="1" ht="13.5" spans="2:2">
      <c r="B43" s="32"/>
    </row>
    <row r="44" s="22" customFormat="1" ht="13.5" spans="2:2">
      <c r="B44" s="32"/>
    </row>
    <row r="45" s="22" customFormat="1" ht="13.5" spans="2:2">
      <c r="B45" s="32"/>
    </row>
    <row r="46" s="22" customFormat="1" ht="13.5" spans="2:2">
      <c r="B46" s="32"/>
    </row>
    <row r="47" s="22" customFormat="1" ht="13.5" spans="2:2">
      <c r="B47" s="32"/>
    </row>
    <row r="48" s="22" customFormat="1" ht="13.5" spans="2:2">
      <c r="B48" s="32"/>
    </row>
    <row r="49" s="22" customFormat="1" ht="13.5" spans="2:2">
      <c r="B49" s="32"/>
    </row>
    <row r="50" s="22" customFormat="1" ht="13.5" spans="2:2">
      <c r="B50" s="32"/>
    </row>
    <row r="51" s="22" customFormat="1" ht="13.5" spans="2:2">
      <c r="B51" s="32"/>
    </row>
  </sheetData>
  <mergeCells count="2">
    <mergeCell ref="A2:B2"/>
    <mergeCell ref="A27:B27"/>
  </mergeCells>
  <pageMargins left="0.75" right="0.75" top="1" bottom="1" header="0.5" footer="0.5"/>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IV92"/>
  <sheetViews>
    <sheetView workbookViewId="0">
      <selection activeCell="A4" sqref="A4:D58"/>
    </sheetView>
  </sheetViews>
  <sheetFormatPr defaultColWidth="10" defaultRowHeight="14.25"/>
  <cols>
    <col min="1" max="1" width="68.2857142857143" style="1" customWidth="1"/>
    <col min="2" max="2" width="17.2857142857143" style="1" customWidth="1"/>
    <col min="3" max="235" width="10" style="1"/>
    <col min="236" max="236" width="50.4285714285714" style="1" customWidth="1"/>
    <col min="237" max="237" width="43" style="1" customWidth="1"/>
    <col min="238" max="250" width="10" style="1"/>
    <col min="251" max="16384" width="10" style="2"/>
  </cols>
  <sheetData>
    <row r="1" s="1" customFormat="1" ht="18" customHeight="1" spans="1:2">
      <c r="A1" s="3" t="s">
        <v>1340</v>
      </c>
      <c r="B1" s="4"/>
    </row>
    <row r="2" s="1" customFormat="1" ht="24.6" customHeight="1" spans="1:2">
      <c r="A2" s="5" t="s">
        <v>290</v>
      </c>
      <c r="B2" s="5"/>
    </row>
    <row r="3" s="1" customFormat="1" ht="18" customHeight="1" spans="1:2">
      <c r="A3" s="6"/>
      <c r="B3" s="7" t="s">
        <v>294</v>
      </c>
    </row>
    <row r="4" s="1" customFormat="1" ht="24.95" customHeight="1" spans="1:2">
      <c r="A4" s="8" t="s">
        <v>295</v>
      </c>
      <c r="B4" s="8" t="s">
        <v>1318</v>
      </c>
    </row>
    <row r="5" s="1" customFormat="1" ht="18.95" customHeight="1" spans="1:2">
      <c r="A5" s="9" t="s">
        <v>1341</v>
      </c>
      <c r="B5" s="10">
        <v>1512046</v>
      </c>
    </row>
    <row r="6" s="1" customFormat="1" ht="18.95" customHeight="1" spans="1:2">
      <c r="A6" s="11" t="s">
        <v>1320</v>
      </c>
      <c r="B6" s="12">
        <f>B7+B10</f>
        <v>104614</v>
      </c>
    </row>
    <row r="7" s="1" customFormat="1" ht="18.95" customHeight="1" spans="1:2">
      <c r="A7" s="13" t="s">
        <v>1342</v>
      </c>
      <c r="B7" s="14"/>
    </row>
    <row r="8" s="1" customFormat="1" ht="18.95" customHeight="1" spans="1:2">
      <c r="A8" s="13" t="s">
        <v>1322</v>
      </c>
      <c r="B8" s="14"/>
    </row>
    <row r="9" s="1" customFormat="1" ht="18.95" customHeight="1" spans="1:2">
      <c r="A9" s="13" t="s">
        <v>1323</v>
      </c>
      <c r="B9" s="14"/>
    </row>
    <row r="10" s="1" customFormat="1" ht="18.95" customHeight="1" spans="1:2">
      <c r="A10" s="13" t="s">
        <v>1343</v>
      </c>
      <c r="B10" s="14">
        <f>B11+B12</f>
        <v>104614</v>
      </c>
    </row>
    <row r="11" s="1" customFormat="1" ht="18.95" customHeight="1" spans="1:2">
      <c r="A11" s="13" t="s">
        <v>1322</v>
      </c>
      <c r="B11" s="14">
        <v>8604</v>
      </c>
    </row>
    <row r="12" s="1" customFormat="1" ht="18.95" customHeight="1" spans="1:2">
      <c r="A12" s="13" t="s">
        <v>1323</v>
      </c>
      <c r="B12" s="14">
        <v>96010</v>
      </c>
    </row>
    <row r="13" s="1" customFormat="1" ht="18.95" customHeight="1" spans="1:2">
      <c r="A13" s="11" t="s">
        <v>1325</v>
      </c>
      <c r="B13" s="12">
        <f>B14+B25+B31</f>
        <v>106460</v>
      </c>
    </row>
    <row r="14" s="1" customFormat="1" ht="18.95" customHeight="1" spans="1:2">
      <c r="A14" s="13" t="s">
        <v>1344</v>
      </c>
      <c r="B14" s="14"/>
    </row>
    <row r="15" s="1" customFormat="1" ht="18.95" customHeight="1" spans="1:2">
      <c r="A15" s="13" t="s">
        <v>1345</v>
      </c>
      <c r="B15" s="14"/>
    </row>
    <row r="16" s="1" customFormat="1" ht="18.95" customHeight="1" spans="1:2">
      <c r="A16" s="13" t="s">
        <v>1346</v>
      </c>
      <c r="B16" s="14"/>
    </row>
    <row r="17" s="1" customFormat="1" ht="18.95" customHeight="1" spans="1:2">
      <c r="A17" s="13" t="s">
        <v>1347</v>
      </c>
      <c r="B17" s="14"/>
    </row>
    <row r="18" s="1" customFormat="1" ht="18.95" customHeight="1" spans="1:2">
      <c r="A18" s="13" t="s">
        <v>1348</v>
      </c>
      <c r="B18" s="14"/>
    </row>
    <row r="19" s="1" customFormat="1" ht="18.95" customHeight="1" spans="1:2">
      <c r="A19" s="13" t="s">
        <v>1349</v>
      </c>
      <c r="B19" s="14"/>
    </row>
    <row r="20" s="1" customFormat="1" ht="18.95" customHeight="1" spans="1:2">
      <c r="A20" s="13" t="s">
        <v>1350</v>
      </c>
      <c r="B20" s="14"/>
    </row>
    <row r="21" s="1" customFormat="1" ht="18.95" customHeight="1" spans="1:2">
      <c r="A21" s="13" t="s">
        <v>1351</v>
      </c>
      <c r="B21" s="14"/>
    </row>
    <row r="22" s="1" customFormat="1" ht="18.95" customHeight="1" spans="1:2">
      <c r="A22" s="13" t="s">
        <v>1352</v>
      </c>
      <c r="B22" s="14"/>
    </row>
    <row r="23" s="1" customFormat="1" ht="18.95" customHeight="1" spans="1:2">
      <c r="A23" s="13" t="s">
        <v>1353</v>
      </c>
      <c r="B23" s="14"/>
    </row>
    <row r="24" s="1" customFormat="1" ht="18.95" customHeight="1" spans="1:2">
      <c r="A24" s="13" t="s">
        <v>1354</v>
      </c>
      <c r="B24" s="14"/>
    </row>
    <row r="25" s="1" customFormat="1" ht="18.95" customHeight="1" spans="1:2">
      <c r="A25" s="13" t="s">
        <v>1355</v>
      </c>
      <c r="B25" s="14"/>
    </row>
    <row r="26" s="1" customFormat="1" ht="18.95" customHeight="1" spans="1:2">
      <c r="A26" s="13" t="s">
        <v>1356</v>
      </c>
      <c r="B26" s="14"/>
    </row>
    <row r="27" s="1" customFormat="1" ht="18.95" customHeight="1" spans="1:2">
      <c r="A27" s="13" t="s">
        <v>1347</v>
      </c>
      <c r="B27" s="14"/>
    </row>
    <row r="28" s="1" customFormat="1" ht="18.95" customHeight="1" spans="1:2">
      <c r="A28" s="13" t="s">
        <v>1348</v>
      </c>
      <c r="B28" s="14"/>
    </row>
    <row r="29" s="1" customFormat="1" ht="18.95" customHeight="1" spans="1:2">
      <c r="A29" s="13" t="s">
        <v>1349</v>
      </c>
      <c r="B29" s="14"/>
    </row>
    <row r="30" s="1" customFormat="1" ht="18.95" customHeight="1" spans="1:2">
      <c r="A30" s="13" t="s">
        <v>1350</v>
      </c>
      <c r="B30" s="14"/>
    </row>
    <row r="31" s="1" customFormat="1" ht="18.95" customHeight="1" spans="1:2">
      <c r="A31" s="13" t="s">
        <v>1357</v>
      </c>
      <c r="B31" s="14">
        <f>B32+B35+B36</f>
        <v>106460</v>
      </c>
    </row>
    <row r="32" s="1" customFormat="1" ht="18.95" customHeight="1" spans="1:2">
      <c r="A32" s="13" t="s">
        <v>1358</v>
      </c>
      <c r="B32" s="14">
        <f>B33+B34</f>
        <v>104614</v>
      </c>
    </row>
    <row r="33" s="1" customFormat="1" ht="18.95" customHeight="1" spans="1:2">
      <c r="A33" s="13" t="s">
        <v>1359</v>
      </c>
      <c r="B33" s="14">
        <v>8604</v>
      </c>
    </row>
    <row r="34" s="1" customFormat="1" ht="18.95" customHeight="1" spans="1:2">
      <c r="A34" s="13" t="s">
        <v>1360</v>
      </c>
      <c r="B34" s="14">
        <v>96010</v>
      </c>
    </row>
    <row r="35" s="1" customFormat="1" ht="18.95" customHeight="1" spans="1:2">
      <c r="A35" s="13" t="s">
        <v>1361</v>
      </c>
      <c r="B35" s="14">
        <v>956</v>
      </c>
    </row>
    <row r="36" s="1" customFormat="1" ht="18.95" customHeight="1" spans="1:2">
      <c r="A36" s="13" t="s">
        <v>1362</v>
      </c>
      <c r="B36" s="14">
        <v>890</v>
      </c>
    </row>
    <row r="37" s="1" customFormat="1" ht="18.95" customHeight="1" spans="1:2">
      <c r="A37" s="15" t="s">
        <v>1363</v>
      </c>
      <c r="B37" s="10">
        <f>B38+B39</f>
        <v>1598200</v>
      </c>
    </row>
    <row r="38" s="1" customFormat="1" ht="18.95" customHeight="1" spans="1:2">
      <c r="A38" s="13" t="s">
        <v>1322</v>
      </c>
      <c r="B38" s="10">
        <v>74385</v>
      </c>
    </row>
    <row r="39" s="1" customFormat="1" ht="18.95" customHeight="1" spans="1:2">
      <c r="A39" s="13" t="s">
        <v>1323</v>
      </c>
      <c r="B39" s="10">
        <v>1523815</v>
      </c>
    </row>
    <row r="40" s="1" customFormat="1" ht="27" spans="1:2">
      <c r="A40" s="15" t="s">
        <v>1364</v>
      </c>
      <c r="B40" s="16">
        <v>43024</v>
      </c>
    </row>
    <row r="41" s="1" customFormat="1" ht="18.95" customHeight="1" spans="1:2">
      <c r="A41" s="13" t="s">
        <v>1365</v>
      </c>
      <c r="B41" s="16">
        <v>43024</v>
      </c>
    </row>
    <row r="42" s="1" customFormat="1" ht="18.95" customHeight="1" spans="1:2">
      <c r="A42" s="13" t="s">
        <v>1366</v>
      </c>
      <c r="B42" s="16">
        <v>2186</v>
      </c>
    </row>
    <row r="43" s="1" customFormat="1" ht="18.95" customHeight="1" spans="1:2">
      <c r="A43" s="13" t="s">
        <v>1367</v>
      </c>
      <c r="B43" s="16">
        <v>40838</v>
      </c>
    </row>
    <row r="44" s="1" customFormat="1" ht="33" customHeight="1" spans="1:2">
      <c r="A44" s="17" t="s">
        <v>1368</v>
      </c>
      <c r="B44" s="17"/>
    </row>
    <row r="45" s="1" customFormat="1" spans="1:2">
      <c r="A45" s="18"/>
      <c r="B45" s="19"/>
    </row>
    <row r="46" s="1" customFormat="1" spans="1:2">
      <c r="A46" s="18"/>
      <c r="B46" s="19"/>
    </row>
    <row r="47" s="1" customFormat="1" spans="1:2">
      <c r="A47" s="18"/>
      <c r="B47" s="19"/>
    </row>
    <row r="48" s="1" customFormat="1" spans="1:2">
      <c r="A48" s="18"/>
      <c r="B48" s="19"/>
    </row>
    <row r="49" s="1" customFormat="1" spans="1:2">
      <c r="A49" s="18"/>
      <c r="B49" s="19"/>
    </row>
    <row r="50" s="1" customFormat="1" spans="1:2">
      <c r="A50" s="18"/>
      <c r="B50" s="19"/>
    </row>
    <row r="51" s="1" customFormat="1" spans="1:2">
      <c r="A51" s="18"/>
      <c r="B51" s="19"/>
    </row>
    <row r="52" s="1" customFormat="1" spans="1:2">
      <c r="A52" s="18"/>
      <c r="B52" s="19"/>
    </row>
    <row r="53" s="1" customFormat="1" spans="1:2">
      <c r="B53" s="19"/>
    </row>
    <row r="54" s="1" customFormat="1" spans="1:2">
      <c r="B54" s="19"/>
    </row>
    <row r="55" s="1" customFormat="1" spans="1:2">
      <c r="B55" s="19"/>
    </row>
    <row r="56" s="1" customFormat="1" spans="1:2">
      <c r="B56" s="19"/>
    </row>
    <row r="57" s="1" customFormat="1" spans="1:2">
      <c r="B57" s="19"/>
    </row>
    <row r="58" s="1" customFormat="1" spans="1:2">
      <c r="B58" s="19"/>
    </row>
    <row r="59" s="1" customFormat="1" spans="1:2">
      <c r="B59" s="19"/>
    </row>
    <row r="60" s="1" customFormat="1" spans="1:2">
      <c r="B60" s="19"/>
    </row>
    <row r="61" s="1" customFormat="1" spans="1:2">
      <c r="B61" s="19"/>
    </row>
    <row r="62" s="1" customFormat="1" spans="1:2">
      <c r="B62" s="19"/>
    </row>
    <row r="63" s="1" customFormat="1" spans="1:2">
      <c r="B63" s="19"/>
    </row>
    <row r="64" s="1" customFormat="1" spans="1:2">
      <c r="B64" s="19"/>
    </row>
    <row r="65" s="1" customFormat="1" spans="2:2">
      <c r="B65" s="19"/>
    </row>
    <row r="66" s="1" customFormat="1" spans="2:2">
      <c r="B66" s="19"/>
    </row>
    <row r="67" s="1" customFormat="1" spans="2:2">
      <c r="B67" s="19"/>
    </row>
    <row r="68" s="1" customFormat="1" spans="2:2">
      <c r="B68" s="19"/>
    </row>
    <row r="69" s="1" customFormat="1" spans="2:2">
      <c r="B69" s="19"/>
    </row>
    <row r="70" s="1" customFormat="1" spans="2:2">
      <c r="B70" s="19"/>
    </row>
    <row r="71" s="1" customFormat="1" spans="2:2">
      <c r="B71" s="19"/>
    </row>
    <row r="72" s="1" customFormat="1" spans="2:2">
      <c r="B72" s="19"/>
    </row>
    <row r="73" s="1" customFormat="1" spans="2:2">
      <c r="B73" s="19"/>
    </row>
    <row r="74" s="1" customFormat="1" spans="2:2">
      <c r="B74" s="19"/>
    </row>
    <row r="75" s="1" customFormat="1" spans="2:2">
      <c r="B75" s="19"/>
    </row>
    <row r="76" s="1" customFormat="1" spans="2:2">
      <c r="B76" s="19"/>
    </row>
    <row r="77" s="1" customFormat="1" spans="2:2">
      <c r="B77" s="19"/>
    </row>
    <row r="78" s="1" customFormat="1" spans="2:2">
      <c r="B78" s="19"/>
    </row>
    <row r="79" s="1" customFormat="1" spans="2:2">
      <c r="B79" s="19"/>
    </row>
    <row r="80" s="1" customFormat="1" spans="2:2">
      <c r="B80" s="19"/>
    </row>
    <row r="81" s="1" customFormat="1" spans="2:256">
      <c r="B81" s="19"/>
    </row>
    <row r="82" s="1" customFormat="1" spans="2:256">
      <c r="B82" s="19"/>
    </row>
    <row r="83" s="1" customFormat="1" spans="2:256">
      <c r="B83" s="19"/>
    </row>
    <row r="84" s="1" customFormat="1" spans="2:256">
      <c r="B84" s="19"/>
    </row>
    <row r="85" s="1" customFormat="1" spans="2:256">
      <c r="B85" s="19"/>
    </row>
    <row r="86" s="1" customFormat="1" spans="2:256">
      <c r="IQ86" s="2"/>
      <c r="IR86" s="2"/>
      <c r="IS86" s="2"/>
      <c r="IT86" s="2"/>
      <c r="IU86" s="2"/>
      <c r="IV86" s="2"/>
    </row>
    <row r="87" s="1" customFormat="1" spans="2:256">
      <c r="IQ87" s="2"/>
      <c r="IR87" s="2"/>
      <c r="IS87" s="2"/>
      <c r="IT87" s="2"/>
      <c r="IU87" s="2"/>
      <c r="IV87" s="2"/>
    </row>
    <row r="88" s="1" customFormat="1" spans="2:256">
      <c r="IQ88" s="2"/>
      <c r="IR88" s="2"/>
      <c r="IS88" s="2"/>
      <c r="IT88" s="2"/>
      <c r="IU88" s="2"/>
      <c r="IV88" s="2"/>
    </row>
    <row r="89" s="1" customFormat="1" spans="2:256">
      <c r="IQ89" s="2"/>
      <c r="IR89" s="2"/>
      <c r="IS89" s="2"/>
      <c r="IT89" s="2"/>
      <c r="IU89" s="2"/>
      <c r="IV89" s="2"/>
    </row>
    <row r="90" s="1" customFormat="1" spans="2:256">
      <c r="IQ90" s="2"/>
      <c r="IR90" s="2"/>
      <c r="IS90" s="2"/>
      <c r="IT90" s="2"/>
      <c r="IU90" s="2"/>
      <c r="IV90" s="2"/>
    </row>
    <row r="91" s="1" customFormat="1" spans="2:256">
      <c r="IQ91" s="2"/>
      <c r="IR91" s="2"/>
      <c r="IS91" s="2"/>
      <c r="IT91" s="2"/>
      <c r="IU91" s="2"/>
      <c r="IV91" s="2"/>
    </row>
    <row r="92" s="1" customFormat="1" spans="2:256">
      <c r="IQ92" s="2"/>
      <c r="IR92" s="2"/>
      <c r="IS92" s="2"/>
      <c r="IT92" s="2"/>
      <c r="IU92" s="2"/>
      <c r="IV92" s="2"/>
    </row>
  </sheetData>
  <mergeCells count="2">
    <mergeCell ref="A2:B2"/>
    <mergeCell ref="A44:B44"/>
  </mergeCells>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showZeros="0" tabSelected="1" view="pageBreakPreview" zoomScaleNormal="100" workbookViewId="0">
      <pane ySplit="4" topLeftCell="A19" activePane="bottomLeft" state="frozen"/>
      <selection/>
      <selection pane="bottomLeft" activeCell="B6" sqref="B6:B18"/>
    </sheetView>
  </sheetViews>
  <sheetFormatPr defaultColWidth="10.2857142857143" defaultRowHeight="21" customHeight="1" outlineLevelCol="3"/>
  <cols>
    <col min="1" max="1" width="39.5714285714286" style="506" customWidth="1"/>
    <col min="2" max="3" width="17.7142857142857" style="509" customWidth="1"/>
    <col min="4" max="4" width="16.2857142857143" style="509" customWidth="1"/>
    <col min="5" max="16384" width="10.2857142857143" style="506"/>
  </cols>
  <sheetData>
    <row r="1" s="506" customFormat="1" ht="22" customHeight="1" spans="1:4">
      <c r="A1" s="508" t="s">
        <v>292</v>
      </c>
      <c r="B1" s="509"/>
      <c r="C1" s="509"/>
      <c r="D1" s="509"/>
    </row>
    <row r="2" s="499" customFormat="1" ht="31" customHeight="1" spans="1:4">
      <c r="A2" s="510" t="s">
        <v>293</v>
      </c>
      <c r="B2" s="510"/>
      <c r="C2" s="510"/>
      <c r="D2" s="510"/>
    </row>
    <row r="3" s="500" customFormat="1" customHeight="1" spans="1:4">
      <c r="A3" s="557" t="s">
        <v>294</v>
      </c>
      <c r="B3" s="557"/>
      <c r="C3" s="557"/>
      <c r="D3" s="557"/>
    </row>
    <row r="4" s="501" customFormat="1" ht="25" customHeight="1" spans="1:4">
      <c r="A4" s="558" t="s">
        <v>295</v>
      </c>
      <c r="B4" s="539" t="s">
        <v>296</v>
      </c>
      <c r="C4" s="539" t="s">
        <v>297</v>
      </c>
      <c r="D4" s="238" t="s">
        <v>298</v>
      </c>
    </row>
    <row r="5" s="505" customFormat="1" ht="20.1" customHeight="1" spans="1:4">
      <c r="A5" s="540" t="s">
        <v>299</v>
      </c>
      <c r="B5" s="247">
        <f>SUM(B6:B19)</f>
        <v>116439</v>
      </c>
      <c r="C5" s="244">
        <f>SUM(C6:C19)</f>
        <v>122700</v>
      </c>
      <c r="D5" s="245">
        <f>C5/B5-1</f>
        <v>0.0537706438564398</v>
      </c>
    </row>
    <row r="6" s="502" customFormat="1" ht="20.1" customHeight="1" spans="1:4">
      <c r="A6" s="541" t="s">
        <v>300</v>
      </c>
      <c r="B6" s="559">
        <v>39698</v>
      </c>
      <c r="C6" s="560">
        <v>49200</v>
      </c>
      <c r="D6" s="241">
        <f>C6/B6-1</f>
        <v>0.239357146455741</v>
      </c>
    </row>
    <row r="7" s="502" customFormat="1" ht="20.1" customHeight="1" spans="1:4">
      <c r="A7" s="541" t="s">
        <v>301</v>
      </c>
      <c r="B7" s="559">
        <v>9975</v>
      </c>
      <c r="C7" s="560">
        <v>8500</v>
      </c>
      <c r="D7" s="241">
        <f t="shared" ref="D7:D19" si="0">C7/B7-1</f>
        <v>-0.147869674185464</v>
      </c>
    </row>
    <row r="8" s="502" customFormat="1" ht="20.1" customHeight="1" spans="1:4">
      <c r="A8" s="541" t="s">
        <v>302</v>
      </c>
      <c r="B8" s="559">
        <v>3442</v>
      </c>
      <c r="C8" s="560">
        <v>3000</v>
      </c>
      <c r="D8" s="241">
        <f t="shared" si="0"/>
        <v>-0.128413712957583</v>
      </c>
    </row>
    <row r="9" s="502" customFormat="1" ht="20.1" customHeight="1" spans="1:4">
      <c r="A9" s="541" t="s">
        <v>303</v>
      </c>
      <c r="B9" s="559">
        <v>7829</v>
      </c>
      <c r="C9" s="560">
        <v>6800</v>
      </c>
      <c r="D9" s="241">
        <f t="shared" si="0"/>
        <v>-0.131434410524971</v>
      </c>
    </row>
    <row r="10" s="502" customFormat="1" ht="20.1" customHeight="1" spans="1:4">
      <c r="A10" s="541" t="s">
        <v>304</v>
      </c>
      <c r="B10" s="559">
        <v>3615</v>
      </c>
      <c r="C10" s="560">
        <v>3800</v>
      </c>
      <c r="D10" s="241">
        <f t="shared" si="0"/>
        <v>0.0511756569847857</v>
      </c>
    </row>
    <row r="11" s="502" customFormat="1" ht="20.1" customHeight="1" spans="1:4">
      <c r="A11" s="541" t="s">
        <v>305</v>
      </c>
      <c r="B11" s="559">
        <v>7176</v>
      </c>
      <c r="C11" s="560">
        <v>6200</v>
      </c>
      <c r="D11" s="241">
        <f t="shared" si="0"/>
        <v>-0.136008918617614</v>
      </c>
    </row>
    <row r="12" s="502" customFormat="1" ht="20.1" customHeight="1" spans="1:4">
      <c r="A12" s="541" t="s">
        <v>306</v>
      </c>
      <c r="B12" s="559">
        <v>2453</v>
      </c>
      <c r="C12" s="560">
        <v>2600</v>
      </c>
      <c r="D12" s="241">
        <f t="shared" si="0"/>
        <v>0.0599266204647371</v>
      </c>
    </row>
    <row r="13" s="502" customFormat="1" ht="20.1" customHeight="1" spans="1:4">
      <c r="A13" s="541" t="s">
        <v>307</v>
      </c>
      <c r="B13" s="559">
        <v>16570</v>
      </c>
      <c r="C13" s="560">
        <v>15000</v>
      </c>
      <c r="D13" s="241">
        <f t="shared" si="0"/>
        <v>-0.0947495473747737</v>
      </c>
    </row>
    <row r="14" s="502" customFormat="1" ht="20.1" customHeight="1" spans="1:4">
      <c r="A14" s="541" t="s">
        <v>308</v>
      </c>
      <c r="B14" s="559">
        <v>8644</v>
      </c>
      <c r="C14" s="560">
        <v>6200</v>
      </c>
      <c r="D14" s="241">
        <f t="shared" si="0"/>
        <v>-0.282739472466451</v>
      </c>
    </row>
    <row r="15" s="502" customFormat="1" ht="20.1" customHeight="1" spans="1:4">
      <c r="A15" s="541" t="s">
        <v>309</v>
      </c>
      <c r="B15" s="559">
        <v>2969</v>
      </c>
      <c r="C15" s="560">
        <v>3100</v>
      </c>
      <c r="D15" s="241">
        <f t="shared" si="0"/>
        <v>0.0441226002020882</v>
      </c>
    </row>
    <row r="16" s="502" customFormat="1" ht="20.1" customHeight="1" spans="1:4">
      <c r="A16" s="541" t="s">
        <v>310</v>
      </c>
      <c r="B16" s="559">
        <v>7149</v>
      </c>
      <c r="C16" s="560">
        <v>12000</v>
      </c>
      <c r="D16" s="241">
        <f t="shared" si="0"/>
        <v>0.678556441460344</v>
      </c>
    </row>
    <row r="17" s="502" customFormat="1" ht="20.1" customHeight="1" spans="1:4">
      <c r="A17" s="541" t="s">
        <v>311</v>
      </c>
      <c r="B17" s="559">
        <v>6183</v>
      </c>
      <c r="C17" s="560">
        <v>5200</v>
      </c>
      <c r="D17" s="241">
        <f t="shared" si="0"/>
        <v>-0.15898431182274</v>
      </c>
    </row>
    <row r="18" s="502" customFormat="1" ht="20.1" customHeight="1" spans="1:4">
      <c r="A18" s="541" t="s">
        <v>312</v>
      </c>
      <c r="B18" s="543">
        <v>736</v>
      </c>
      <c r="C18" s="542">
        <v>1100</v>
      </c>
      <c r="D18" s="241">
        <f t="shared" si="0"/>
        <v>0.494565217391304</v>
      </c>
    </row>
    <row r="19" s="502" customFormat="1" ht="20.1" customHeight="1" spans="1:4">
      <c r="A19" s="541" t="s">
        <v>313</v>
      </c>
      <c r="B19" s="543"/>
      <c r="C19" s="542"/>
      <c r="D19" s="241"/>
    </row>
    <row r="20" s="505" customFormat="1" ht="20.1" customHeight="1" spans="1:4">
      <c r="A20" s="540" t="s">
        <v>314</v>
      </c>
      <c r="B20" s="244">
        <f>SUM(B21:B27)</f>
        <v>73426</v>
      </c>
      <c r="C20" s="244">
        <f>SUM(C21:C27)</f>
        <v>72100</v>
      </c>
      <c r="D20" s="245">
        <f t="shared" ref="D20:D38" si="1">C20/B20-1</f>
        <v>-0.0180589981750333</v>
      </c>
    </row>
    <row r="21" s="502" customFormat="1" ht="20.1" customHeight="1" spans="1:4">
      <c r="A21" s="541" t="s">
        <v>315</v>
      </c>
      <c r="B21" s="543">
        <v>3957</v>
      </c>
      <c r="C21" s="542">
        <v>3976</v>
      </c>
      <c r="D21" s="241">
        <f t="shared" si="1"/>
        <v>0.00480161738690921</v>
      </c>
    </row>
    <row r="22" s="502" customFormat="1" ht="20.1" customHeight="1" spans="1:4">
      <c r="A22" s="541" t="s">
        <v>316</v>
      </c>
      <c r="B22" s="543">
        <v>1898</v>
      </c>
      <c r="C22" s="542">
        <v>3603.9</v>
      </c>
      <c r="D22" s="241">
        <f t="shared" si="1"/>
        <v>0.898788198103267</v>
      </c>
    </row>
    <row r="23" s="502" customFormat="1" ht="20.1" customHeight="1" spans="1:4">
      <c r="A23" s="541" t="s">
        <v>317</v>
      </c>
      <c r="B23" s="543">
        <v>5740</v>
      </c>
      <c r="C23" s="542">
        <v>11769</v>
      </c>
      <c r="D23" s="241">
        <f t="shared" si="1"/>
        <v>1.05034843205575</v>
      </c>
    </row>
    <row r="24" s="502" customFormat="1" ht="20.1" customHeight="1" spans="1:4">
      <c r="A24" s="541" t="s">
        <v>318</v>
      </c>
      <c r="B24" s="543"/>
      <c r="C24" s="542">
        <v>0</v>
      </c>
      <c r="D24" s="241"/>
    </row>
    <row r="25" s="502" customFormat="1" ht="20.1" customHeight="1" spans="1:4">
      <c r="A25" s="541" t="s">
        <v>319</v>
      </c>
      <c r="B25" s="543">
        <v>61783</v>
      </c>
      <c r="C25" s="542">
        <v>52509.1</v>
      </c>
      <c r="D25" s="241">
        <f t="shared" si="1"/>
        <v>-0.150104397649839</v>
      </c>
    </row>
    <row r="26" s="502" customFormat="1" ht="20.1" customHeight="1" spans="1:4">
      <c r="A26" s="541" t="s">
        <v>320</v>
      </c>
      <c r="B26" s="543"/>
      <c r="C26" s="542">
        <v>200</v>
      </c>
      <c r="D26" s="241" t="e">
        <f t="shared" si="1"/>
        <v>#DIV/0!</v>
      </c>
    </row>
    <row r="27" s="502" customFormat="1" ht="20.1" customHeight="1" spans="1:4">
      <c r="A27" s="541" t="s">
        <v>321</v>
      </c>
      <c r="B27" s="543">
        <v>48</v>
      </c>
      <c r="C27" s="542">
        <v>42</v>
      </c>
      <c r="D27" s="241">
        <f t="shared" si="1"/>
        <v>-0.125</v>
      </c>
    </row>
    <row r="28" s="502" customFormat="1" ht="20.1" customHeight="1" spans="1:4">
      <c r="A28" s="541" t="s">
        <v>322</v>
      </c>
      <c r="B28" s="543"/>
      <c r="C28" s="542"/>
      <c r="D28" s="241"/>
    </row>
    <row r="29" s="505" customFormat="1" ht="20.1" customHeight="1" spans="1:4">
      <c r="A29" s="247" t="s">
        <v>323</v>
      </c>
      <c r="B29" s="247">
        <f>SUM(B5,B20)</f>
        <v>189865</v>
      </c>
      <c r="C29" s="247">
        <f>SUM(C5,C20)</f>
        <v>194800</v>
      </c>
      <c r="D29" s="245">
        <f t="shared" si="1"/>
        <v>0.0259921523187527</v>
      </c>
    </row>
    <row r="30" s="503" customFormat="1" ht="20.1" customHeight="1" spans="1:4">
      <c r="A30" s="561" t="s">
        <v>324</v>
      </c>
      <c r="B30" s="562">
        <f>SUM(B31:B37)</f>
        <v>463482</v>
      </c>
      <c r="C30" s="562">
        <f>SUM(C31:C37)</f>
        <v>438970</v>
      </c>
      <c r="D30" s="245">
        <f t="shared" si="1"/>
        <v>-0.0528866277439037</v>
      </c>
    </row>
    <row r="31" s="504" customFormat="1" ht="20.1" customHeight="1" spans="1:4">
      <c r="A31" s="549" t="s">
        <v>325</v>
      </c>
      <c r="B31" s="543">
        <v>9551</v>
      </c>
      <c r="C31" s="563">
        <v>8604</v>
      </c>
      <c r="D31" s="241">
        <f t="shared" si="1"/>
        <v>-0.099151921264789</v>
      </c>
    </row>
    <row r="32" s="502" customFormat="1" ht="20.1" customHeight="1" spans="1:4">
      <c r="A32" s="564" t="s">
        <v>326</v>
      </c>
      <c r="B32" s="543">
        <v>12578</v>
      </c>
      <c r="C32" s="543">
        <v>12578</v>
      </c>
      <c r="D32" s="241">
        <f t="shared" si="1"/>
        <v>0</v>
      </c>
    </row>
    <row r="33" s="502" customFormat="1" ht="20.1" customHeight="1" spans="1:4">
      <c r="A33" s="564" t="s">
        <v>327</v>
      </c>
      <c r="B33" s="543">
        <v>316866</v>
      </c>
      <c r="C33" s="563">
        <v>326732</v>
      </c>
      <c r="D33" s="241">
        <f t="shared" si="1"/>
        <v>0.031136190061414</v>
      </c>
    </row>
    <row r="34" s="502" customFormat="1" ht="20.1" customHeight="1" spans="1:4">
      <c r="A34" s="564" t="s">
        <v>328</v>
      </c>
      <c r="B34" s="543">
        <v>9227</v>
      </c>
      <c r="C34" s="563">
        <v>1720</v>
      </c>
      <c r="D34" s="241">
        <f t="shared" si="1"/>
        <v>-0.813590549474369</v>
      </c>
    </row>
    <row r="35" s="502" customFormat="1" ht="20.1" customHeight="1" spans="1:4">
      <c r="A35" s="564" t="s">
        <v>329</v>
      </c>
      <c r="B35" s="543">
        <v>29183</v>
      </c>
      <c r="C35" s="543"/>
      <c r="D35" s="241">
        <f t="shared" si="1"/>
        <v>-1</v>
      </c>
    </row>
    <row r="36" s="502" customFormat="1" ht="20.1" customHeight="1" spans="1:4">
      <c r="A36" s="564" t="s">
        <v>330</v>
      </c>
      <c r="B36" s="543">
        <v>42813</v>
      </c>
      <c r="C36" s="543">
        <v>49185</v>
      </c>
      <c r="D36" s="241">
        <f t="shared" si="1"/>
        <v>0.148833298297246</v>
      </c>
    </row>
    <row r="37" s="502" customFormat="1" ht="20.1" customHeight="1" spans="1:4">
      <c r="A37" s="564" t="s">
        <v>331</v>
      </c>
      <c r="B37" s="543">
        <v>43264</v>
      </c>
      <c r="C37" s="563">
        <v>40151</v>
      </c>
      <c r="D37" s="241">
        <f t="shared" si="1"/>
        <v>-0.0719535872781065</v>
      </c>
    </row>
    <row r="38" s="505" customFormat="1" ht="20.1" customHeight="1" spans="1:4">
      <c r="A38" s="550" t="s">
        <v>332</v>
      </c>
      <c r="B38" s="562">
        <f>B29+B30</f>
        <v>653347</v>
      </c>
      <c r="C38" s="562">
        <f>C29+C30</f>
        <v>633770</v>
      </c>
      <c r="D38" s="245">
        <f t="shared" si="1"/>
        <v>-0.0299641691168705</v>
      </c>
    </row>
    <row r="39" s="502" customFormat="1" customHeight="1" spans="1:4">
      <c r="B39" s="511"/>
      <c r="C39" s="511"/>
      <c r="D39" s="511"/>
    </row>
    <row r="40" s="502" customFormat="1" customHeight="1" spans="1:4">
      <c r="B40" s="511"/>
      <c r="C40" s="511"/>
      <c r="D40" s="511"/>
    </row>
    <row r="41" s="502" customFormat="1" customHeight="1" spans="1:4">
      <c r="B41" s="511"/>
      <c r="C41" s="511"/>
      <c r="D41" s="511"/>
    </row>
    <row r="42" s="502" customFormat="1" customHeight="1" spans="1:4">
      <c r="B42" s="511"/>
      <c r="C42" s="511"/>
      <c r="D42" s="511"/>
    </row>
    <row r="43" s="502" customFormat="1" customHeight="1" spans="1:4">
      <c r="B43" s="511"/>
      <c r="C43" s="511"/>
      <c r="D43" s="511"/>
    </row>
  </sheetData>
  <mergeCells count="2">
    <mergeCell ref="A2:D2"/>
    <mergeCell ref="A3:D3"/>
  </mergeCells>
  <conditionalFormatting sqref="C6:C17">
    <cfRule type="expression" dxfId="0" priority="2">
      <formula>SSWR=2</formula>
    </cfRule>
    <cfRule type="expression" dxfId="1" priority="1">
      <formula>SSWR=4</formula>
    </cfRule>
  </conditionalFormatting>
  <printOptions horizontalCentered="1"/>
  <pageMargins left="0.389583333333333" right="0.389583333333333" top="0.786805555555556" bottom="0.389583333333333" header="0.310416666666667" footer="0.310416666666667"/>
  <pageSetup paperSize="9" scale="99" orientation="portrait" useFirstPageNumber="1" errors="NA"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showZeros="0" view="pageBreakPreview" zoomScaleNormal="100" workbookViewId="0">
      <pane ySplit="4" topLeftCell="A23" activePane="bottomLeft" state="frozen"/>
      <selection/>
      <selection pane="bottomLeft" activeCell="C31" sqref="C31"/>
    </sheetView>
  </sheetViews>
  <sheetFormatPr defaultColWidth="10.2857142857143" defaultRowHeight="21" customHeight="1" outlineLevelCol="3"/>
  <cols>
    <col min="1" max="1" width="43.7142857142857" style="506" customWidth="1"/>
    <col min="2" max="2" width="16.1333333333333" style="507" customWidth="1"/>
    <col min="3" max="3" width="17.2857142857143" style="507" customWidth="1"/>
    <col min="4" max="4" width="14.4285714285714" style="507" customWidth="1"/>
    <col min="5" max="16384" width="10.2857142857143" style="506"/>
  </cols>
  <sheetData>
    <row r="1" s="506" customFormat="1" ht="24" customHeight="1" spans="1:4">
      <c r="A1" s="508" t="s">
        <v>333</v>
      </c>
      <c r="B1" s="509"/>
      <c r="C1" s="509"/>
      <c r="D1" s="509"/>
    </row>
    <row r="2" s="499" customFormat="1" ht="31" customHeight="1" spans="1:4">
      <c r="A2" s="510" t="s">
        <v>334</v>
      </c>
      <c r="B2" s="510"/>
      <c r="C2" s="510"/>
      <c r="D2" s="510"/>
    </row>
    <row r="3" s="500" customFormat="1" ht="27" customHeight="1" spans="1:4">
      <c r="A3" s="511"/>
      <c r="B3" s="551" t="s">
        <v>294</v>
      </c>
      <c r="C3" s="552"/>
      <c r="D3" s="552"/>
    </row>
    <row r="4" s="501" customFormat="1" ht="27.75" customHeight="1" spans="1:4">
      <c r="A4" s="539" t="s">
        <v>295</v>
      </c>
      <c r="B4" s="539" t="s">
        <v>296</v>
      </c>
      <c r="C4" s="539" t="s">
        <v>297</v>
      </c>
      <c r="D4" s="238" t="s">
        <v>298</v>
      </c>
    </row>
    <row r="5" s="502" customFormat="1" ht="20.1" customHeight="1" spans="1:4">
      <c r="A5" s="242" t="s">
        <v>335</v>
      </c>
      <c r="B5" s="249">
        <v>55372</v>
      </c>
      <c r="C5" s="249">
        <v>59858</v>
      </c>
      <c r="D5" s="241">
        <f t="shared" ref="D5:D13" si="0">C5/B5-1</f>
        <v>0.0810156757928195</v>
      </c>
    </row>
    <row r="6" s="502" customFormat="1" ht="20.1" customHeight="1" spans="1:4">
      <c r="A6" s="242" t="s">
        <v>336</v>
      </c>
      <c r="B6" s="249">
        <v>174</v>
      </c>
      <c r="C6" s="249">
        <v>234</v>
      </c>
      <c r="D6" s="241">
        <f t="shared" si="0"/>
        <v>0.344827586206897</v>
      </c>
    </row>
    <row r="7" s="502" customFormat="1" ht="20.1" customHeight="1" spans="1:4">
      <c r="A7" s="242" t="s">
        <v>337</v>
      </c>
      <c r="B7" s="249">
        <v>14568</v>
      </c>
      <c r="C7" s="249">
        <v>17661</v>
      </c>
      <c r="D7" s="241">
        <f t="shared" si="0"/>
        <v>0.212314662273476</v>
      </c>
    </row>
    <row r="8" s="502" customFormat="1" ht="20.1" customHeight="1" spans="1:4">
      <c r="A8" s="242" t="s">
        <v>338</v>
      </c>
      <c r="B8" s="249">
        <v>127668</v>
      </c>
      <c r="C8" s="249">
        <v>127699</v>
      </c>
      <c r="D8" s="241">
        <f t="shared" si="0"/>
        <v>0.000242817307390952</v>
      </c>
    </row>
    <row r="9" s="502" customFormat="1" ht="20.1" customHeight="1" spans="1:4">
      <c r="A9" s="242" t="s">
        <v>339</v>
      </c>
      <c r="B9" s="249">
        <v>475</v>
      </c>
      <c r="C9" s="249">
        <v>764</v>
      </c>
      <c r="D9" s="241">
        <f t="shared" si="0"/>
        <v>0.608421052631579</v>
      </c>
    </row>
    <row r="10" s="502" customFormat="1" ht="20.1" customHeight="1" spans="1:4">
      <c r="A10" s="242" t="s">
        <v>340</v>
      </c>
      <c r="B10" s="249">
        <v>3581</v>
      </c>
      <c r="C10" s="249">
        <v>4282</v>
      </c>
      <c r="D10" s="241">
        <f t="shared" si="0"/>
        <v>0.19575537559341</v>
      </c>
    </row>
    <row r="11" s="502" customFormat="1" ht="20.1" customHeight="1" spans="1:4">
      <c r="A11" s="242" t="s">
        <v>341</v>
      </c>
      <c r="B11" s="249">
        <v>147803</v>
      </c>
      <c r="C11" s="249">
        <v>172375</v>
      </c>
      <c r="D11" s="241">
        <f t="shared" si="0"/>
        <v>0.166248317016569</v>
      </c>
    </row>
    <row r="12" s="502" customFormat="1" ht="20.1" customHeight="1" spans="1:4">
      <c r="A12" s="242" t="s">
        <v>342</v>
      </c>
      <c r="B12" s="249">
        <v>43995</v>
      </c>
      <c r="C12" s="249">
        <v>51117</v>
      </c>
      <c r="D12" s="241">
        <f t="shared" si="0"/>
        <v>0.161882032049097</v>
      </c>
    </row>
    <row r="13" s="502" customFormat="1" ht="20.1" customHeight="1" spans="1:4">
      <c r="A13" s="242" t="s">
        <v>343</v>
      </c>
      <c r="B13" s="249">
        <v>7531</v>
      </c>
      <c r="C13" s="249">
        <v>8232</v>
      </c>
      <c r="D13" s="241">
        <f t="shared" si="0"/>
        <v>0.0930819280308059</v>
      </c>
    </row>
    <row r="14" s="502" customFormat="1" ht="20.1" customHeight="1" spans="1:4">
      <c r="A14" s="242" t="s">
        <v>344</v>
      </c>
      <c r="B14" s="249">
        <v>14606</v>
      </c>
      <c r="C14" s="249">
        <v>15676</v>
      </c>
      <c r="D14" s="241">
        <f t="shared" ref="D14:D35" si="1">C14/B14-1</f>
        <v>0.0732575653840888</v>
      </c>
    </row>
    <row r="15" s="502" customFormat="1" ht="20.1" customHeight="1" spans="1:4">
      <c r="A15" s="242" t="s">
        <v>345</v>
      </c>
      <c r="B15" s="249">
        <v>62100</v>
      </c>
      <c r="C15" s="249">
        <v>46386</v>
      </c>
      <c r="D15" s="241">
        <f t="shared" si="1"/>
        <v>-0.25304347826087</v>
      </c>
    </row>
    <row r="16" s="502" customFormat="1" ht="20.1" customHeight="1" spans="1:4">
      <c r="A16" s="242" t="s">
        <v>346</v>
      </c>
      <c r="B16" s="249">
        <v>7596</v>
      </c>
      <c r="C16" s="249">
        <v>3848</v>
      </c>
      <c r="D16" s="241">
        <f t="shared" si="1"/>
        <v>-0.493417588204318</v>
      </c>
    </row>
    <row r="17" s="502" customFormat="1" ht="20.1" customHeight="1" spans="1:4">
      <c r="A17" s="242" t="s">
        <v>347</v>
      </c>
      <c r="B17" s="249">
        <v>965</v>
      </c>
      <c r="C17" s="249">
        <v>1045</v>
      </c>
      <c r="D17" s="241">
        <f t="shared" si="1"/>
        <v>0.0829015544041451</v>
      </c>
    </row>
    <row r="18" s="502" customFormat="1" ht="20.1" customHeight="1" spans="1:4">
      <c r="A18" s="242" t="s">
        <v>348</v>
      </c>
      <c r="B18" s="249">
        <v>407</v>
      </c>
      <c r="C18" s="249">
        <v>155</v>
      </c>
      <c r="D18" s="241">
        <f t="shared" si="1"/>
        <v>-0.619164619164619</v>
      </c>
    </row>
    <row r="19" s="502" customFormat="1" ht="20.1" customHeight="1" spans="1:4">
      <c r="A19" s="242" t="s">
        <v>349</v>
      </c>
      <c r="B19" s="249">
        <v>115</v>
      </c>
      <c r="C19" s="249">
        <v>100</v>
      </c>
      <c r="D19" s="241">
        <f t="shared" si="1"/>
        <v>-0.130434782608696</v>
      </c>
    </row>
    <row r="20" s="502" customFormat="1" ht="20.1" customHeight="1" spans="1:4">
      <c r="A20" s="242" t="s">
        <v>350</v>
      </c>
      <c r="B20" s="249">
        <v>153</v>
      </c>
      <c r="C20" s="249">
        <v>153</v>
      </c>
      <c r="D20" s="241"/>
    </row>
    <row r="21" s="502" customFormat="1" ht="20.1" customHeight="1" spans="1:4">
      <c r="A21" s="242" t="s">
        <v>351</v>
      </c>
      <c r="B21" s="249">
        <v>5130</v>
      </c>
      <c r="C21" s="249">
        <v>4872</v>
      </c>
      <c r="D21" s="241">
        <f t="shared" si="1"/>
        <v>-0.0502923976608187</v>
      </c>
    </row>
    <row r="22" s="502" customFormat="1" ht="20.1" customHeight="1" spans="1:4">
      <c r="A22" s="242" t="s">
        <v>352</v>
      </c>
      <c r="B22" s="249">
        <v>18314</v>
      </c>
      <c r="C22" s="249">
        <v>22306</v>
      </c>
      <c r="D22" s="241">
        <f t="shared" si="1"/>
        <v>0.21797531942776</v>
      </c>
    </row>
    <row r="23" s="502" customFormat="1" ht="20.1" customHeight="1" spans="1:4">
      <c r="A23" s="242" t="s">
        <v>353</v>
      </c>
      <c r="B23" s="249">
        <v>663</v>
      </c>
      <c r="C23" s="249">
        <v>828</v>
      </c>
      <c r="D23" s="241">
        <f t="shared" si="1"/>
        <v>0.248868778280543</v>
      </c>
    </row>
    <row r="24" s="502" customFormat="1" ht="20.1" customHeight="1" spans="1:4">
      <c r="A24" s="242" t="s">
        <v>354</v>
      </c>
      <c r="B24" s="249">
        <v>2705</v>
      </c>
      <c r="C24" s="249">
        <v>2743</v>
      </c>
      <c r="D24" s="241">
        <f t="shared" si="1"/>
        <v>0.0140480591497227</v>
      </c>
    </row>
    <row r="25" s="502" customFormat="1" ht="20.1" customHeight="1" spans="1:4">
      <c r="A25" s="242" t="s">
        <v>355</v>
      </c>
      <c r="B25" s="249">
        <v>0</v>
      </c>
      <c r="C25" s="249">
        <v>5480</v>
      </c>
      <c r="D25" s="241"/>
    </row>
    <row r="26" s="502" customFormat="1" ht="20.1" customHeight="1" spans="1:4">
      <c r="A26" s="242" t="s">
        <v>356</v>
      </c>
      <c r="B26" s="249">
        <v>2364</v>
      </c>
      <c r="C26" s="249">
        <v>2186</v>
      </c>
      <c r="D26" s="241">
        <f t="shared" si="1"/>
        <v>-0.0752961082910322</v>
      </c>
    </row>
    <row r="27" s="502" customFormat="1" ht="20.1" customHeight="1" spans="1:4">
      <c r="A27" s="242" t="s">
        <v>357</v>
      </c>
      <c r="B27" s="249"/>
      <c r="C27" s="249"/>
      <c r="D27" s="241" t="e">
        <f t="shared" si="1"/>
        <v>#DIV/0!</v>
      </c>
    </row>
    <row r="28" s="502" customFormat="1" ht="20.1" customHeight="1" spans="1:4">
      <c r="A28" s="553" t="s">
        <v>358</v>
      </c>
      <c r="B28" s="247">
        <f>SUM(B5:B27)</f>
        <v>516285</v>
      </c>
      <c r="C28" s="244">
        <f>SUM(C5:C27)</f>
        <v>548000</v>
      </c>
      <c r="D28" s="245">
        <f t="shared" si="1"/>
        <v>0.0614292493487125</v>
      </c>
    </row>
    <row r="29" s="503" customFormat="1" ht="20.1" customHeight="1" spans="1:4">
      <c r="A29" s="540" t="s">
        <v>359</v>
      </c>
      <c r="B29" s="247">
        <f>SUM(B30:B34)</f>
        <v>137062</v>
      </c>
      <c r="C29" s="247">
        <f>SUM(C30:C34)</f>
        <v>85770</v>
      </c>
      <c r="D29" s="245">
        <f t="shared" si="1"/>
        <v>-0.374224803373656</v>
      </c>
    </row>
    <row r="30" s="502" customFormat="1" ht="20.1" customHeight="1" spans="1:4">
      <c r="A30" s="554" t="s">
        <v>360</v>
      </c>
      <c r="B30" s="527">
        <v>10391</v>
      </c>
      <c r="C30" s="249">
        <v>9560</v>
      </c>
      <c r="D30" s="241">
        <f t="shared" si="1"/>
        <v>-0.0799730536040805</v>
      </c>
    </row>
    <row r="31" s="502" customFormat="1" ht="20.1" customHeight="1" spans="1:4">
      <c r="A31" s="554" t="s">
        <v>361</v>
      </c>
      <c r="B31" s="527">
        <v>37335</v>
      </c>
      <c r="C31" s="249">
        <v>37080</v>
      </c>
      <c r="D31" s="241">
        <f t="shared" si="1"/>
        <v>-0.00683005222981115</v>
      </c>
    </row>
    <row r="32" s="502" customFormat="1" ht="20.1" customHeight="1" spans="1:4">
      <c r="A32" s="555" t="s">
        <v>362</v>
      </c>
      <c r="B32" s="527">
        <v>49185</v>
      </c>
      <c r="C32" s="249"/>
      <c r="D32" s="241">
        <f t="shared" si="1"/>
        <v>-1</v>
      </c>
    </row>
    <row r="33" s="502" customFormat="1" ht="20.1" customHeight="1" spans="1:4">
      <c r="A33" s="555" t="s">
        <v>363</v>
      </c>
      <c r="B33" s="527"/>
      <c r="C33" s="249"/>
      <c r="D33" s="241"/>
    </row>
    <row r="34" s="502" customFormat="1" ht="20.1" customHeight="1" spans="1:4">
      <c r="A34" s="554" t="s">
        <v>364</v>
      </c>
      <c r="B34" s="527">
        <v>40151</v>
      </c>
      <c r="C34" s="249">
        <v>39130</v>
      </c>
      <c r="D34" s="241">
        <f t="shared" si="1"/>
        <v>-0.0254290055042216</v>
      </c>
    </row>
    <row r="35" s="502" customFormat="1" ht="20.1" customHeight="1" spans="1:4">
      <c r="A35" s="556" t="s">
        <v>365</v>
      </c>
      <c r="B35" s="247">
        <f>B28+B29</f>
        <v>653347</v>
      </c>
      <c r="C35" s="247">
        <f>C28+C29</f>
        <v>633770</v>
      </c>
      <c r="D35" s="245">
        <f t="shared" si="1"/>
        <v>-0.0299641691168705</v>
      </c>
    </row>
    <row r="36" s="502" customFormat="1" customHeight="1" spans="1:4">
      <c r="B36" s="529"/>
      <c r="C36" s="529"/>
      <c r="D36" s="529"/>
    </row>
    <row r="37" s="502" customFormat="1" customHeight="1" spans="1:4">
      <c r="B37" s="529"/>
      <c r="C37" s="529"/>
      <c r="D37" s="529"/>
    </row>
    <row r="38" s="502" customFormat="1" customHeight="1" spans="1:4">
      <c r="B38" s="529"/>
      <c r="C38" s="529"/>
      <c r="D38" s="529"/>
    </row>
    <row r="39" s="502" customFormat="1" customHeight="1" spans="1:4">
      <c r="B39" s="529"/>
      <c r="C39" s="529"/>
      <c r="D39" s="529"/>
    </row>
    <row r="40" s="502" customFormat="1" customHeight="1" spans="1:4">
      <c r="B40" s="529"/>
      <c r="C40" s="529"/>
      <c r="D40" s="529"/>
    </row>
    <row r="41" s="502" customFormat="1" customHeight="1" spans="1:4">
      <c r="B41" s="529"/>
      <c r="C41" s="529"/>
      <c r="D41" s="529"/>
    </row>
  </sheetData>
  <mergeCells count="2">
    <mergeCell ref="A2:D2"/>
    <mergeCell ref="B3:D3"/>
  </mergeCells>
  <printOptions horizontalCentered="1"/>
  <pageMargins left="0.59" right="0.59" top="0.79" bottom="0.79" header="0.31" footer="0.31"/>
  <pageSetup paperSize="9" orientation="portrait" useFirstPageNumber="1" errors="NA"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showZeros="0" view="pageBreakPreview" zoomScaleNormal="100" topLeftCell="A10" workbookViewId="0">
      <selection activeCell="G33" sqref="G33"/>
    </sheetView>
  </sheetViews>
  <sheetFormatPr defaultColWidth="9.83809523809524" defaultRowHeight="14.25" outlineLevelCol="4"/>
  <cols>
    <col min="1" max="1" width="36.7142857142857" style="368" customWidth="1"/>
    <col min="2" max="2" width="17.1333333333333" style="368" customWidth="1"/>
    <col min="3" max="3" width="16.4380952380952" style="368" customWidth="1"/>
    <col min="4" max="4" width="15" style="531" customWidth="1"/>
    <col min="5" max="16384" width="9.83809523809524" style="368"/>
  </cols>
  <sheetData>
    <row r="1" s="363" customFormat="1" ht="24" customHeight="1" spans="1:4">
      <c r="A1" s="532" t="s">
        <v>366</v>
      </c>
      <c r="B1" s="533"/>
      <c r="C1" s="533"/>
      <c r="D1" s="534"/>
    </row>
    <row r="2" s="530" customFormat="1" ht="27.95" customHeight="1" spans="1:4">
      <c r="A2" s="535" t="s">
        <v>214</v>
      </c>
      <c r="B2" s="535"/>
      <c r="C2" s="535"/>
      <c r="D2" s="535"/>
    </row>
    <row r="3" s="365" customFormat="1" ht="24" customHeight="1" spans="1:4">
      <c r="A3" s="536"/>
      <c r="B3" s="536"/>
      <c r="C3" s="537"/>
      <c r="D3" s="538" t="s">
        <v>294</v>
      </c>
    </row>
    <row r="4" s="366" customFormat="1" ht="27.95" customHeight="1" spans="1:4">
      <c r="A4" s="136" t="s">
        <v>295</v>
      </c>
      <c r="B4" s="539" t="s">
        <v>296</v>
      </c>
      <c r="C4" s="539" t="s">
        <v>297</v>
      </c>
      <c r="D4" s="283" t="s">
        <v>367</v>
      </c>
    </row>
    <row r="5" s="505" customFormat="1" ht="20" customHeight="1" spans="1:4">
      <c r="A5" s="540" t="s">
        <v>299</v>
      </c>
      <c r="B5" s="247">
        <f>SUM(B6:B19)</f>
        <v>72853</v>
      </c>
      <c r="C5" s="247">
        <f>SUM(C6:C19)</f>
        <v>79455</v>
      </c>
      <c r="D5" s="524">
        <f>C5/B5-1</f>
        <v>0.0906208392241912</v>
      </c>
    </row>
    <row r="6" s="502" customFormat="1" ht="20" customHeight="1" spans="1:4">
      <c r="A6" s="541" t="s">
        <v>300</v>
      </c>
      <c r="B6" s="249">
        <v>27143</v>
      </c>
      <c r="C6" s="542">
        <v>28500</v>
      </c>
      <c r="D6" s="518">
        <f t="shared" ref="D6:D19" si="0">C6/B6-1</f>
        <v>0.0499944737132962</v>
      </c>
    </row>
    <row r="7" s="502" customFormat="1" ht="20" customHeight="1" spans="1:4">
      <c r="A7" s="541" t="s">
        <v>301</v>
      </c>
      <c r="B7" s="543">
        <v>3795</v>
      </c>
      <c r="C7" s="542">
        <v>4100</v>
      </c>
      <c r="D7" s="518">
        <f t="shared" si="0"/>
        <v>0.080368906455863</v>
      </c>
    </row>
    <row r="8" s="502" customFormat="1" ht="20" customHeight="1" spans="1:4">
      <c r="A8" s="541" t="s">
        <v>302</v>
      </c>
      <c r="B8" s="543">
        <v>924</v>
      </c>
      <c r="C8" s="542">
        <v>980</v>
      </c>
      <c r="D8" s="518">
        <f t="shared" si="0"/>
        <v>0.0606060606060606</v>
      </c>
    </row>
    <row r="9" s="502" customFormat="1" ht="20" customHeight="1" spans="1:4">
      <c r="A9" s="541" t="s">
        <v>303</v>
      </c>
      <c r="B9" s="543">
        <v>7569</v>
      </c>
      <c r="C9" s="542">
        <v>8260</v>
      </c>
      <c r="D9" s="518">
        <f t="shared" si="0"/>
        <v>0.0912934337428986</v>
      </c>
    </row>
    <row r="10" s="502" customFormat="1" ht="20" customHeight="1" spans="1:4">
      <c r="A10" s="541" t="s">
        <v>304</v>
      </c>
      <c r="B10" s="543">
        <v>839</v>
      </c>
      <c r="C10" s="542">
        <v>920</v>
      </c>
      <c r="D10" s="518">
        <f t="shared" si="0"/>
        <v>0.0965435041716329</v>
      </c>
    </row>
    <row r="11" s="502" customFormat="1" ht="20" customHeight="1" spans="1:4">
      <c r="A11" s="541" t="s">
        <v>305</v>
      </c>
      <c r="B11" s="543">
        <v>4246</v>
      </c>
      <c r="C11" s="542">
        <v>4620</v>
      </c>
      <c r="D11" s="518">
        <f t="shared" si="0"/>
        <v>0.0880829015544042</v>
      </c>
    </row>
    <row r="12" s="502" customFormat="1" ht="20" customHeight="1" spans="1:4">
      <c r="A12" s="541" t="s">
        <v>306</v>
      </c>
      <c r="B12" s="543">
        <v>821</v>
      </c>
      <c r="C12" s="542">
        <v>900</v>
      </c>
      <c r="D12" s="518">
        <f t="shared" si="0"/>
        <v>0.0962241169305724</v>
      </c>
    </row>
    <row r="13" s="502" customFormat="1" ht="20" customHeight="1" spans="1:4">
      <c r="A13" s="541" t="s">
        <v>307</v>
      </c>
      <c r="B13" s="543">
        <v>7668</v>
      </c>
      <c r="C13" s="542">
        <v>8360</v>
      </c>
      <c r="D13" s="518">
        <f t="shared" si="0"/>
        <v>0.090245174752217</v>
      </c>
    </row>
    <row r="14" s="502" customFormat="1" ht="20" customHeight="1" spans="1:4">
      <c r="A14" s="541" t="s">
        <v>308</v>
      </c>
      <c r="B14" s="543">
        <v>8176</v>
      </c>
      <c r="C14" s="542">
        <v>9110</v>
      </c>
      <c r="D14" s="518">
        <f t="shared" si="0"/>
        <v>0.114236790606654</v>
      </c>
    </row>
    <row r="15" s="502" customFormat="1" ht="20" customHeight="1" spans="1:4">
      <c r="A15" s="541" t="s">
        <v>309</v>
      </c>
      <c r="B15" s="543">
        <v>2357</v>
      </c>
      <c r="C15" s="542">
        <v>2580</v>
      </c>
      <c r="D15" s="518">
        <f t="shared" si="0"/>
        <v>0.0946117946542215</v>
      </c>
    </row>
    <row r="16" s="502" customFormat="1" ht="20" customHeight="1" spans="1:4">
      <c r="A16" s="541" t="s">
        <v>310</v>
      </c>
      <c r="B16" s="543">
        <v>6950</v>
      </c>
      <c r="C16" s="542">
        <v>8520</v>
      </c>
      <c r="D16" s="518">
        <f t="shared" si="0"/>
        <v>0.22589928057554</v>
      </c>
    </row>
    <row r="17" s="502" customFormat="1" ht="20" customHeight="1" spans="1:5">
      <c r="A17" s="541" t="s">
        <v>311</v>
      </c>
      <c r="B17" s="543">
        <v>2267</v>
      </c>
      <c r="C17" s="542">
        <v>2490</v>
      </c>
      <c r="D17" s="518">
        <f t="shared" si="0"/>
        <v>0.0983678870754301</v>
      </c>
    </row>
    <row r="18" s="502" customFormat="1" ht="20" customHeight="1" spans="1:5">
      <c r="A18" s="541" t="s">
        <v>312</v>
      </c>
      <c r="B18" s="543">
        <v>98</v>
      </c>
      <c r="C18" s="542">
        <v>115</v>
      </c>
      <c r="D18" s="518">
        <f t="shared" si="0"/>
        <v>0.173469387755102</v>
      </c>
    </row>
    <row r="19" s="502" customFormat="1" ht="20" customHeight="1" spans="1:5">
      <c r="A19" s="541" t="s">
        <v>313</v>
      </c>
      <c r="B19" s="543"/>
      <c r="C19" s="542"/>
      <c r="D19" s="524"/>
    </row>
    <row r="20" s="367" customFormat="1" ht="20" customHeight="1" spans="1:5">
      <c r="A20" s="540" t="s">
        <v>314</v>
      </c>
      <c r="B20" s="383">
        <f>SUM(B21:B26)</f>
        <v>72298</v>
      </c>
      <c r="C20" s="383">
        <v>72100</v>
      </c>
      <c r="D20" s="524">
        <f>C20/B20-1</f>
        <v>-0.00273866496998532</v>
      </c>
      <c r="E20" s="367">
        <v>67808</v>
      </c>
    </row>
    <row r="21" s="367" customFormat="1" ht="20" customHeight="1" spans="1:5">
      <c r="A21" s="544" t="s">
        <v>315</v>
      </c>
      <c r="B21" s="543">
        <v>3680</v>
      </c>
      <c r="C21" s="545">
        <v>3976</v>
      </c>
      <c r="D21" s="518">
        <f>C21/B21-1</f>
        <v>0.0804347826086957</v>
      </c>
    </row>
    <row r="22" s="367" customFormat="1" ht="20" customHeight="1" spans="1:5">
      <c r="A22" s="544" t="s">
        <v>316</v>
      </c>
      <c r="B22" s="543">
        <v>1908</v>
      </c>
      <c r="C22" s="545">
        <v>3603.9</v>
      </c>
      <c r="D22" s="518">
        <f>C22/B22-1</f>
        <v>0.888836477987421</v>
      </c>
    </row>
    <row r="23" s="367" customFormat="1" ht="20" customHeight="1" spans="1:5">
      <c r="A23" s="544" t="s">
        <v>317</v>
      </c>
      <c r="B23" s="543">
        <v>5739</v>
      </c>
      <c r="C23" s="545">
        <v>11769</v>
      </c>
      <c r="D23" s="518">
        <f>C23/B23-1</f>
        <v>1.05070569785677</v>
      </c>
    </row>
    <row r="24" s="367" customFormat="1" ht="20" customHeight="1" spans="1:5">
      <c r="A24" s="544" t="s">
        <v>319</v>
      </c>
      <c r="B24" s="543">
        <v>60923</v>
      </c>
      <c r="C24" s="545">
        <v>52509.1</v>
      </c>
      <c r="D24" s="518" t="e">
        <f>#REF!/B24-1</f>
        <v>#REF!</v>
      </c>
    </row>
    <row r="25" s="367" customFormat="1" ht="20" customHeight="1" spans="1:5">
      <c r="A25" s="544" t="s">
        <v>320</v>
      </c>
      <c r="B25" s="543"/>
      <c r="C25" s="545">
        <v>200</v>
      </c>
      <c r="D25" s="518" t="e">
        <f>C24/B25-1</f>
        <v>#DIV/0!</v>
      </c>
    </row>
    <row r="26" s="367" customFormat="1" ht="20" customHeight="1" spans="1:5">
      <c r="A26" s="546" t="s">
        <v>321</v>
      </c>
      <c r="B26" s="543">
        <v>48</v>
      </c>
      <c r="C26" s="545">
        <v>42</v>
      </c>
      <c r="D26" s="518">
        <f>C25/B26-1</f>
        <v>3.16666666666667</v>
      </c>
    </row>
    <row r="27" s="367" customFormat="1" ht="20" customHeight="1" spans="1:5">
      <c r="A27" s="546" t="s">
        <v>322</v>
      </c>
      <c r="B27" s="543"/>
      <c r="D27" s="356"/>
    </row>
    <row r="28" s="366" customFormat="1" ht="20" customHeight="1" spans="1:5">
      <c r="A28" s="547" t="s">
        <v>368</v>
      </c>
      <c r="B28" s="383">
        <f>B5+B20</f>
        <v>145151</v>
      </c>
      <c r="C28" s="383">
        <f>C5+C20</f>
        <v>151555</v>
      </c>
      <c r="D28" s="524">
        <f t="shared" ref="D28:D38" si="1">C28/B28-1</f>
        <v>0.0441195720318841</v>
      </c>
    </row>
    <row r="29" s="366" customFormat="1" ht="20" customHeight="1" spans="1:5">
      <c r="A29" s="548" t="s">
        <v>324</v>
      </c>
      <c r="B29" s="383">
        <f>SUM(B30:B37)</f>
        <v>440547</v>
      </c>
      <c r="C29" s="383">
        <f>SUM(C30:C37)</f>
        <v>433117</v>
      </c>
      <c r="D29" s="524">
        <f t="shared" si="1"/>
        <v>-0.016865396881604</v>
      </c>
    </row>
    <row r="30" s="367" customFormat="1" ht="20" customHeight="1" spans="1:5">
      <c r="A30" s="386" t="s">
        <v>325</v>
      </c>
      <c r="B30" s="543">
        <v>9551</v>
      </c>
      <c r="C30" s="543">
        <v>8604</v>
      </c>
      <c r="D30" s="518">
        <f t="shared" si="1"/>
        <v>-0.099151921264789</v>
      </c>
    </row>
    <row r="31" s="366" customFormat="1" ht="20" customHeight="1" spans="1:5">
      <c r="A31" s="549" t="s">
        <v>326</v>
      </c>
      <c r="B31" s="543">
        <v>12578</v>
      </c>
      <c r="C31" s="543">
        <v>12578</v>
      </c>
      <c r="D31" s="518">
        <f t="shared" si="1"/>
        <v>0</v>
      </c>
    </row>
    <row r="32" s="366" customFormat="1" ht="20" customHeight="1" spans="1:5">
      <c r="A32" s="549" t="s">
        <v>327</v>
      </c>
      <c r="B32" s="543">
        <v>296866</v>
      </c>
      <c r="C32" s="543">
        <v>320879</v>
      </c>
      <c r="D32" s="518">
        <f t="shared" si="1"/>
        <v>0.0808883469309385</v>
      </c>
    </row>
    <row r="33" s="366" customFormat="1" ht="20" customHeight="1" spans="1:4">
      <c r="A33" s="549" t="s">
        <v>328</v>
      </c>
      <c r="B33" s="543">
        <v>6292</v>
      </c>
      <c r="C33" s="543">
        <v>1720</v>
      </c>
      <c r="D33" s="518">
        <f t="shared" si="1"/>
        <v>-0.726636999364272</v>
      </c>
    </row>
    <row r="34" s="366" customFormat="1" ht="20" customHeight="1" spans="1:4">
      <c r="A34" s="549" t="s">
        <v>369</v>
      </c>
      <c r="B34" s="543"/>
      <c r="C34" s="543"/>
      <c r="D34" s="518"/>
    </row>
    <row r="35" s="366" customFormat="1" ht="20" customHeight="1" spans="1:4">
      <c r="A35" s="549" t="s">
        <v>329</v>
      </c>
      <c r="B35" s="543">
        <v>29183</v>
      </c>
      <c r="C35" s="543"/>
      <c r="D35" s="518">
        <f t="shared" si="1"/>
        <v>-1</v>
      </c>
    </row>
    <row r="36" s="366" customFormat="1" ht="20" customHeight="1" spans="1:4">
      <c r="A36" s="549" t="s">
        <v>330</v>
      </c>
      <c r="B36" s="543">
        <v>42813</v>
      </c>
      <c r="C36" s="543">
        <v>49185</v>
      </c>
      <c r="D36" s="518">
        <f t="shared" si="1"/>
        <v>0.148833298297246</v>
      </c>
    </row>
    <row r="37" s="367" customFormat="1" ht="20" customHeight="1" spans="1:4">
      <c r="A37" s="549" t="s">
        <v>331</v>
      </c>
      <c r="B37" s="543">
        <v>43264</v>
      </c>
      <c r="C37" s="543">
        <v>40151</v>
      </c>
      <c r="D37" s="518">
        <f t="shared" si="1"/>
        <v>-0.0719535872781065</v>
      </c>
    </row>
    <row r="38" s="367" customFormat="1" ht="20" customHeight="1" spans="1:4">
      <c r="A38" s="550" t="s">
        <v>332</v>
      </c>
      <c r="B38" s="383">
        <f>B28+B29</f>
        <v>585698</v>
      </c>
      <c r="C38" s="383">
        <f>C28+C29</f>
        <v>584672</v>
      </c>
      <c r="D38" s="524">
        <f t="shared" si="1"/>
        <v>-0.00175175602443578</v>
      </c>
    </row>
  </sheetData>
  <mergeCells count="1">
    <mergeCell ref="A2:D2"/>
  </mergeCells>
  <printOptions horizontalCentered="1"/>
  <pageMargins left="0.590277777777778" right="0.590277777777778" top="0.790972222222222" bottom="0.790972222222222" header="0.310416666666667" footer="0.310416666666667"/>
  <pageSetup paperSize="9" scale="95" orientation="portrait" useFirstPageNumber="1" errors="NA"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4"/>
  <sheetViews>
    <sheetView showZeros="0" view="pageBreakPreview" zoomScaleNormal="100" topLeftCell="A12" workbookViewId="0">
      <selection activeCell="B37" sqref="B37"/>
    </sheetView>
  </sheetViews>
  <sheetFormatPr defaultColWidth="10.2857142857143" defaultRowHeight="21" customHeight="1" outlineLevelCol="3"/>
  <cols>
    <col min="1" max="1" width="40.2857142857143" style="506" customWidth="1"/>
    <col min="2" max="2" width="17.1333333333333" style="507" customWidth="1"/>
    <col min="3" max="4" width="17.2857142857143" style="507" customWidth="1"/>
    <col min="5" max="16384" width="10.2857142857143" style="506"/>
  </cols>
  <sheetData>
    <row r="1" ht="24" customHeight="1" spans="1:4">
      <c r="A1" s="508" t="s">
        <v>370</v>
      </c>
      <c r="B1" s="509"/>
      <c r="C1" s="509"/>
      <c r="D1" s="509"/>
    </row>
    <row r="2" s="499" customFormat="1" ht="24" customHeight="1" spans="1:4">
      <c r="A2" s="510" t="s">
        <v>371</v>
      </c>
      <c r="B2" s="510"/>
      <c r="C2" s="510"/>
      <c r="D2" s="510"/>
    </row>
    <row r="3" s="500" customFormat="1" ht="19.5" customHeight="1" spans="1:4">
      <c r="A3" s="511"/>
      <c r="B3" s="512" t="s">
        <v>294</v>
      </c>
      <c r="C3" s="513"/>
      <c r="D3" s="513"/>
    </row>
    <row r="4" s="501" customFormat="1" ht="30" customHeight="1" spans="1:4">
      <c r="A4" s="514" t="s">
        <v>295</v>
      </c>
      <c r="B4" s="514" t="s">
        <v>296</v>
      </c>
      <c r="C4" s="514" t="s">
        <v>297</v>
      </c>
      <c r="D4" s="254" t="s">
        <v>367</v>
      </c>
    </row>
    <row r="5" s="502" customFormat="1" ht="20.1" customHeight="1" spans="1:4">
      <c r="A5" s="515" t="s">
        <v>372</v>
      </c>
      <c r="B5" s="516">
        <v>26532</v>
      </c>
      <c r="C5" s="517">
        <v>27286</v>
      </c>
      <c r="D5" s="518">
        <f t="shared" ref="D5:D14" si="0">C5/B5-1</f>
        <v>0.0284185134931403</v>
      </c>
    </row>
    <row r="6" s="502" customFormat="1" ht="20.1" customHeight="1" spans="1:4">
      <c r="A6" s="519" t="s">
        <v>373</v>
      </c>
      <c r="B6" s="520">
        <v>174</v>
      </c>
      <c r="C6" s="521">
        <v>234</v>
      </c>
      <c r="D6" s="518">
        <f t="shared" si="0"/>
        <v>0.344827586206897</v>
      </c>
    </row>
    <row r="7" s="502" customFormat="1" ht="20.1" customHeight="1" spans="1:4">
      <c r="A7" s="519" t="s">
        <v>374</v>
      </c>
      <c r="B7" s="516">
        <v>14375</v>
      </c>
      <c r="C7" s="521">
        <v>17661</v>
      </c>
      <c r="D7" s="518">
        <f t="shared" si="0"/>
        <v>0.228591304347826</v>
      </c>
    </row>
    <row r="8" s="502" customFormat="1" ht="20.1" customHeight="1" spans="1:4">
      <c r="A8" s="519" t="s">
        <v>375</v>
      </c>
      <c r="B8" s="516">
        <v>122850</v>
      </c>
      <c r="C8" s="521">
        <v>129800</v>
      </c>
      <c r="D8" s="518">
        <f t="shared" si="0"/>
        <v>0.0565730565730567</v>
      </c>
    </row>
    <row r="9" s="502" customFormat="1" ht="20.1" customHeight="1" spans="1:4">
      <c r="A9" s="519" t="s">
        <v>376</v>
      </c>
      <c r="B9" s="516">
        <v>475</v>
      </c>
      <c r="C9" s="521">
        <v>548</v>
      </c>
      <c r="D9" s="518">
        <f t="shared" si="0"/>
        <v>0.153684210526316</v>
      </c>
    </row>
    <row r="10" s="502" customFormat="1" ht="20.1" customHeight="1" spans="1:4">
      <c r="A10" s="519" t="s">
        <v>377</v>
      </c>
      <c r="B10" s="516">
        <v>3569</v>
      </c>
      <c r="C10" s="521">
        <v>4282</v>
      </c>
      <c r="D10" s="518">
        <f t="shared" si="0"/>
        <v>0.199775847576352</v>
      </c>
    </row>
    <row r="11" s="502" customFormat="1" ht="20.1" customHeight="1" spans="1:4">
      <c r="A11" s="519" t="s">
        <v>378</v>
      </c>
      <c r="B11" s="516">
        <v>143751</v>
      </c>
      <c r="C11" s="521">
        <v>168376</v>
      </c>
      <c r="D11" s="518">
        <f t="shared" si="0"/>
        <v>0.171303156151957</v>
      </c>
    </row>
    <row r="12" s="502" customFormat="1" ht="20.1" customHeight="1" spans="1:4">
      <c r="A12" s="519" t="s">
        <v>379</v>
      </c>
      <c r="B12" s="516">
        <v>41644</v>
      </c>
      <c r="C12" s="521">
        <v>48775</v>
      </c>
      <c r="D12" s="518">
        <f t="shared" si="0"/>
        <v>0.171237153011238</v>
      </c>
    </row>
    <row r="13" s="502" customFormat="1" ht="20.1" customHeight="1" spans="1:4">
      <c r="A13" s="519" t="s">
        <v>380</v>
      </c>
      <c r="B13" s="516">
        <v>7481</v>
      </c>
      <c r="C13" s="521">
        <v>8232</v>
      </c>
      <c r="D13" s="518">
        <f t="shared" si="0"/>
        <v>0.100387648710065</v>
      </c>
    </row>
    <row r="14" s="502" customFormat="1" ht="20.1" customHeight="1" spans="1:4">
      <c r="A14" s="519" t="s">
        <v>381</v>
      </c>
      <c r="B14" s="516">
        <v>12201</v>
      </c>
      <c r="C14" s="521">
        <v>15676</v>
      </c>
      <c r="D14" s="518">
        <f t="shared" si="0"/>
        <v>0.28481272026883</v>
      </c>
    </row>
    <row r="15" s="502" customFormat="1" ht="20.1" customHeight="1" spans="1:4">
      <c r="A15" s="519" t="s">
        <v>382</v>
      </c>
      <c r="B15" s="516">
        <v>40045</v>
      </c>
      <c r="C15" s="521">
        <v>39818</v>
      </c>
      <c r="D15" s="518">
        <f t="shared" ref="D15:D19" si="1">C15/B15-1</f>
        <v>-0.00566862279935076</v>
      </c>
    </row>
    <row r="16" s="502" customFormat="1" ht="20.1" customHeight="1" spans="1:4">
      <c r="A16" s="519" t="s">
        <v>383</v>
      </c>
      <c r="B16" s="516">
        <v>7596</v>
      </c>
      <c r="C16" s="521">
        <v>3848</v>
      </c>
      <c r="D16" s="518">
        <f t="shared" si="1"/>
        <v>-0.493417588204318</v>
      </c>
    </row>
    <row r="17" s="502" customFormat="1" ht="20.1" customHeight="1" spans="1:4">
      <c r="A17" s="519" t="s">
        <v>384</v>
      </c>
      <c r="B17" s="516">
        <v>965</v>
      </c>
      <c r="C17" s="521">
        <v>857</v>
      </c>
      <c r="D17" s="241"/>
    </row>
    <row r="18" s="502" customFormat="1" ht="20.1" customHeight="1" spans="1:4">
      <c r="A18" s="519" t="s">
        <v>385</v>
      </c>
      <c r="B18" s="516">
        <v>406</v>
      </c>
      <c r="C18" s="521">
        <v>155</v>
      </c>
      <c r="D18" s="518">
        <f t="shared" si="1"/>
        <v>-0.618226600985222</v>
      </c>
    </row>
    <row r="19" s="502" customFormat="1" ht="20.1" customHeight="1" spans="1:4">
      <c r="A19" s="519" t="s">
        <v>386</v>
      </c>
      <c r="B19" s="516">
        <v>115</v>
      </c>
      <c r="C19" s="521">
        <v>100</v>
      </c>
      <c r="D19" s="518">
        <f t="shared" si="1"/>
        <v>-0.130434782608696</v>
      </c>
    </row>
    <row r="20" s="502" customFormat="1" ht="20.1" customHeight="1" spans="1:4">
      <c r="A20" s="519" t="s">
        <v>387</v>
      </c>
      <c r="B20" s="516">
        <v>153</v>
      </c>
      <c r="C20" s="521">
        <v>153</v>
      </c>
      <c r="D20" s="241"/>
    </row>
    <row r="21" s="502" customFormat="1" ht="20.1" customHeight="1" spans="1:4">
      <c r="A21" s="519" t="s">
        <v>388</v>
      </c>
      <c r="B21" s="516">
        <v>5130</v>
      </c>
      <c r="C21" s="521">
        <v>4872</v>
      </c>
      <c r="D21" s="518">
        <f t="shared" ref="D21:D24" si="2">C21/B21-1</f>
        <v>-0.0502923976608187</v>
      </c>
    </row>
    <row r="22" s="502" customFormat="1" ht="20.1" customHeight="1" spans="1:4">
      <c r="A22" s="519" t="s">
        <v>389</v>
      </c>
      <c r="B22" s="516">
        <v>15284</v>
      </c>
      <c r="C22" s="521">
        <v>16992</v>
      </c>
      <c r="D22" s="518">
        <f t="shared" si="2"/>
        <v>0.11175085056268</v>
      </c>
    </row>
    <row r="23" s="502" customFormat="1" ht="20.1" customHeight="1" spans="1:4">
      <c r="A23" s="519" t="s">
        <v>390</v>
      </c>
      <c r="B23" s="516">
        <v>663</v>
      </c>
      <c r="C23" s="521">
        <v>828</v>
      </c>
      <c r="D23" s="518">
        <f t="shared" si="2"/>
        <v>0.248868778280543</v>
      </c>
    </row>
    <row r="24" s="502" customFormat="1" ht="20.1" customHeight="1" spans="1:4">
      <c r="A24" s="519" t="s">
        <v>391</v>
      </c>
      <c r="B24" s="516">
        <v>2704</v>
      </c>
      <c r="C24" s="521">
        <v>2743</v>
      </c>
      <c r="D24" s="518">
        <f t="shared" si="2"/>
        <v>0.0144230769230769</v>
      </c>
    </row>
    <row r="25" s="502" customFormat="1" ht="20.1" customHeight="1" spans="1:4">
      <c r="A25" s="519" t="s">
        <v>392</v>
      </c>
      <c r="B25" s="516"/>
      <c r="C25" s="521">
        <v>5480</v>
      </c>
      <c r="D25" s="241"/>
    </row>
    <row r="26" s="502" customFormat="1" ht="20.1" customHeight="1" spans="1:4">
      <c r="A26" s="519" t="s">
        <v>393</v>
      </c>
      <c r="B26" s="522">
        <v>203</v>
      </c>
      <c r="C26" s="521"/>
      <c r="D26" s="518">
        <f>C26/B26-1</f>
        <v>-1</v>
      </c>
    </row>
    <row r="27" s="502" customFormat="1" ht="20.1" customHeight="1" spans="1:4">
      <c r="A27" s="519" t="s">
        <v>394</v>
      </c>
      <c r="B27" s="522">
        <v>2320</v>
      </c>
      <c r="C27" s="521">
        <v>2186</v>
      </c>
      <c r="D27" s="518">
        <f>C27/B27-1</f>
        <v>-0.0577586206896552</v>
      </c>
    </row>
    <row r="28" s="502" customFormat="1" ht="20.1" customHeight="1" spans="1:4">
      <c r="A28" s="523" t="s">
        <v>395</v>
      </c>
      <c r="B28" s="261">
        <f>SUM(B5:B27)</f>
        <v>448636</v>
      </c>
      <c r="C28" s="261">
        <f>SUM(C5:C27)</f>
        <v>498902</v>
      </c>
      <c r="D28" s="524">
        <f t="shared" ref="D28:D37" si="3">C28/B28-1</f>
        <v>0.112041833468558</v>
      </c>
    </row>
    <row r="29" s="503" customFormat="1" ht="20.1" customHeight="1" spans="1:4">
      <c r="A29" s="525" t="s">
        <v>359</v>
      </c>
      <c r="B29" s="261">
        <f>SUM(B30:B36)</f>
        <v>137062</v>
      </c>
      <c r="C29" s="261">
        <f>SUM(C30:C36)</f>
        <v>85770</v>
      </c>
      <c r="D29" s="524">
        <f t="shared" si="3"/>
        <v>-0.374224803373656</v>
      </c>
    </row>
    <row r="30" s="504" customFormat="1" ht="20.1" customHeight="1" spans="1:4">
      <c r="A30" s="526" t="s">
        <v>360</v>
      </c>
      <c r="B30" s="527">
        <v>10391</v>
      </c>
      <c r="C30" s="256">
        <v>9560</v>
      </c>
      <c r="D30" s="518">
        <f t="shared" si="3"/>
        <v>-0.0799730536040805</v>
      </c>
    </row>
    <row r="31" s="504" customFormat="1" ht="20.1" customHeight="1" spans="1:4">
      <c r="A31" s="526" t="s">
        <v>396</v>
      </c>
      <c r="B31" s="527">
        <v>37335</v>
      </c>
      <c r="C31" s="256">
        <v>37080</v>
      </c>
      <c r="D31" s="518">
        <f t="shared" si="3"/>
        <v>-0.00683005222981115</v>
      </c>
    </row>
    <row r="32" s="502" customFormat="1" ht="20.1" customHeight="1" spans="1:4">
      <c r="A32" s="526" t="s">
        <v>397</v>
      </c>
      <c r="B32" s="527"/>
      <c r="C32" s="516"/>
      <c r="D32" s="518"/>
    </row>
    <row r="33" s="502" customFormat="1" ht="20.1" customHeight="1" spans="1:4">
      <c r="A33" s="526" t="s">
        <v>398</v>
      </c>
      <c r="B33" s="516"/>
      <c r="C33" s="256"/>
      <c r="D33" s="518"/>
    </row>
    <row r="34" s="502" customFormat="1" ht="20.1" customHeight="1" spans="1:4">
      <c r="A34" s="526" t="s">
        <v>364</v>
      </c>
      <c r="B34" s="527">
        <v>40151</v>
      </c>
      <c r="C34" s="256">
        <v>39130</v>
      </c>
      <c r="D34" s="518">
        <f t="shared" si="3"/>
        <v>-0.0254290055042216</v>
      </c>
    </row>
    <row r="35" s="502" customFormat="1" ht="20.1" customHeight="1" spans="1:4">
      <c r="A35" s="526" t="s">
        <v>363</v>
      </c>
      <c r="B35" s="527"/>
      <c r="C35" s="256"/>
      <c r="D35" s="518"/>
    </row>
    <row r="36" s="502" customFormat="1" ht="20.1" customHeight="1" spans="1:4">
      <c r="A36" s="526" t="s">
        <v>362</v>
      </c>
      <c r="B36" s="527">
        <v>49185</v>
      </c>
      <c r="C36" s="256"/>
      <c r="D36" s="518">
        <f t="shared" si="3"/>
        <v>-1</v>
      </c>
    </row>
    <row r="37" s="505" customFormat="1" ht="20.1" customHeight="1" spans="1:4">
      <c r="A37" s="528" t="s">
        <v>365</v>
      </c>
      <c r="B37" s="261">
        <f>B28+B29</f>
        <v>585698</v>
      </c>
      <c r="C37" s="261">
        <f>C28+C29</f>
        <v>584672</v>
      </c>
      <c r="D37" s="524">
        <f t="shared" si="3"/>
        <v>-0.00175175602443578</v>
      </c>
    </row>
    <row r="38" s="502" customFormat="1" customHeight="1" spans="1:4">
      <c r="B38" s="529"/>
      <c r="C38" s="529"/>
      <c r="D38" s="529"/>
    </row>
    <row r="39" s="502" customFormat="1" customHeight="1" spans="1:4">
      <c r="B39" s="529"/>
      <c r="C39" s="529"/>
      <c r="D39" s="529"/>
    </row>
    <row r="40" s="502" customFormat="1" customHeight="1" spans="1:4">
      <c r="B40" s="529"/>
      <c r="C40" s="529"/>
      <c r="D40" s="529"/>
    </row>
    <row r="41" s="502" customFormat="1" customHeight="1" spans="1:4">
      <c r="B41" s="529"/>
      <c r="C41" s="529"/>
      <c r="D41" s="529"/>
    </row>
    <row r="42" s="502" customFormat="1" customHeight="1" spans="1:4">
      <c r="B42" s="529"/>
      <c r="C42" s="529"/>
      <c r="D42" s="529"/>
    </row>
    <row r="43" s="502" customFormat="1" customHeight="1" spans="1:4">
      <c r="B43" s="529"/>
      <c r="C43" s="529"/>
      <c r="D43" s="529"/>
    </row>
    <row r="44" s="502" customFormat="1" customHeight="1" spans="1:4">
      <c r="B44" s="529"/>
      <c r="C44" s="529"/>
      <c r="D44" s="529"/>
    </row>
    <row r="45" s="502" customFormat="1" customHeight="1" spans="1:4">
      <c r="B45" s="529"/>
      <c r="C45" s="529"/>
      <c r="D45" s="529"/>
    </row>
    <row r="46" s="502" customFormat="1" customHeight="1" spans="1:4">
      <c r="B46" s="529"/>
      <c r="C46" s="529"/>
      <c r="D46" s="529"/>
    </row>
    <row r="47" s="502" customFormat="1" customHeight="1" spans="1:4">
      <c r="B47" s="529"/>
      <c r="C47" s="529"/>
      <c r="D47" s="529"/>
    </row>
    <row r="48" s="502" customFormat="1" customHeight="1" spans="1:4">
      <c r="B48" s="529"/>
      <c r="C48" s="529"/>
      <c r="D48" s="529"/>
    </row>
    <row r="49" s="502" customFormat="1" customHeight="1" spans="2:4">
      <c r="B49" s="529"/>
      <c r="C49" s="529"/>
      <c r="D49" s="529"/>
    </row>
    <row r="50" s="502" customFormat="1" customHeight="1" spans="2:4">
      <c r="B50" s="529"/>
      <c r="C50" s="529"/>
      <c r="D50" s="529"/>
    </row>
    <row r="51" s="502" customFormat="1" customHeight="1" spans="2:4">
      <c r="B51" s="529"/>
      <c r="C51" s="529"/>
      <c r="D51" s="529"/>
    </row>
    <row r="52" s="502" customFormat="1" customHeight="1" spans="2:4">
      <c r="B52" s="529"/>
      <c r="C52" s="529"/>
      <c r="D52" s="529"/>
    </row>
    <row r="53" s="502" customFormat="1" customHeight="1" spans="2:4">
      <c r="B53" s="529"/>
      <c r="C53" s="529"/>
      <c r="D53" s="529"/>
    </row>
    <row r="54" s="502" customFormat="1" customHeight="1" spans="2:4">
      <c r="B54" s="529"/>
      <c r="C54" s="529"/>
      <c r="D54" s="529"/>
    </row>
    <row r="55" s="502" customFormat="1" customHeight="1" spans="2:4">
      <c r="B55" s="529"/>
      <c r="C55" s="529"/>
      <c r="D55" s="529"/>
    </row>
    <row r="56" s="502" customFormat="1" customHeight="1" spans="2:4">
      <c r="B56" s="529"/>
      <c r="C56" s="529"/>
      <c r="D56" s="529"/>
    </row>
    <row r="57" s="502" customFormat="1" customHeight="1" spans="2:4">
      <c r="B57" s="529"/>
      <c r="C57" s="529"/>
      <c r="D57" s="529"/>
    </row>
    <row r="58" s="502" customFormat="1" customHeight="1" spans="2:4">
      <c r="B58" s="529"/>
      <c r="C58" s="529"/>
      <c r="D58" s="529"/>
    </row>
    <row r="59" s="502" customFormat="1" customHeight="1" spans="2:4">
      <c r="B59" s="529"/>
      <c r="C59" s="529"/>
      <c r="D59" s="529"/>
    </row>
    <row r="60" s="502" customFormat="1" customHeight="1" spans="2:4">
      <c r="B60" s="529"/>
      <c r="C60" s="529"/>
      <c r="D60" s="529"/>
    </row>
    <row r="61" s="502" customFormat="1" customHeight="1" spans="2:4">
      <c r="B61" s="529"/>
      <c r="C61" s="529"/>
      <c r="D61" s="529"/>
    </row>
    <row r="62" s="502" customFormat="1" customHeight="1" spans="2:4">
      <c r="B62" s="529"/>
      <c r="C62" s="529"/>
      <c r="D62" s="529"/>
    </row>
    <row r="63" s="502" customFormat="1" customHeight="1" spans="2:4">
      <c r="B63" s="529"/>
      <c r="C63" s="529"/>
      <c r="D63" s="529"/>
    </row>
    <row r="64" s="502" customFormat="1" customHeight="1" spans="2:4">
      <c r="B64" s="529"/>
      <c r="C64" s="529"/>
      <c r="D64" s="529"/>
    </row>
    <row r="65" s="502" customFormat="1" customHeight="1" spans="2:4">
      <c r="B65" s="529"/>
      <c r="C65" s="529"/>
      <c r="D65" s="529"/>
    </row>
    <row r="66" s="502" customFormat="1" customHeight="1" spans="2:4">
      <c r="B66" s="529"/>
      <c r="C66" s="529"/>
      <c r="D66" s="529"/>
    </row>
    <row r="67" s="502" customFormat="1" customHeight="1" spans="2:4">
      <c r="B67" s="529"/>
      <c r="C67" s="529"/>
      <c r="D67" s="529"/>
    </row>
    <row r="68" s="502" customFormat="1" customHeight="1" spans="2:4">
      <c r="B68" s="529"/>
      <c r="C68" s="529"/>
      <c r="D68" s="529"/>
    </row>
    <row r="69" s="502" customFormat="1" customHeight="1" spans="2:4">
      <c r="B69" s="529"/>
      <c r="C69" s="529"/>
      <c r="D69" s="529"/>
    </row>
    <row r="70" s="502" customFormat="1" customHeight="1" spans="2:4">
      <c r="B70" s="529"/>
      <c r="C70" s="529"/>
      <c r="D70" s="529"/>
    </row>
    <row r="71" s="502" customFormat="1" customHeight="1" spans="2:4">
      <c r="B71" s="529"/>
      <c r="C71" s="529"/>
      <c r="D71" s="529"/>
    </row>
    <row r="72" s="502" customFormat="1" customHeight="1" spans="2:4">
      <c r="B72" s="529"/>
      <c r="C72" s="529"/>
      <c r="D72" s="529"/>
    </row>
    <row r="73" s="502" customFormat="1" customHeight="1" spans="2:4">
      <c r="B73" s="529"/>
      <c r="C73" s="529"/>
      <c r="D73" s="529"/>
    </row>
    <row r="74" s="502" customFormat="1" customHeight="1" spans="2:4">
      <c r="B74" s="529"/>
      <c r="C74" s="529"/>
      <c r="D74" s="529"/>
    </row>
    <row r="75" s="502" customFormat="1" customHeight="1" spans="2:4">
      <c r="B75" s="529"/>
      <c r="C75" s="529"/>
      <c r="D75" s="529"/>
    </row>
    <row r="76" s="502" customFormat="1" customHeight="1" spans="2:4">
      <c r="B76" s="529"/>
      <c r="C76" s="529"/>
      <c r="D76" s="529"/>
    </row>
    <row r="77" s="502" customFormat="1" customHeight="1" spans="2:4">
      <c r="B77" s="529"/>
      <c r="C77" s="529"/>
      <c r="D77" s="529"/>
    </row>
    <row r="78" s="502" customFormat="1" customHeight="1" spans="2:4">
      <c r="B78" s="529"/>
      <c r="C78" s="529"/>
      <c r="D78" s="529"/>
    </row>
    <row r="79" s="502" customFormat="1" customHeight="1" spans="2:4">
      <c r="B79" s="529"/>
      <c r="C79" s="529"/>
      <c r="D79" s="529"/>
    </row>
    <row r="80" s="502" customFormat="1" customHeight="1" spans="2:4">
      <c r="B80" s="529"/>
      <c r="C80" s="529"/>
      <c r="D80" s="529"/>
    </row>
    <row r="81" s="502" customFormat="1" customHeight="1" spans="2:4">
      <c r="B81" s="529"/>
      <c r="C81" s="529"/>
      <c r="D81" s="529"/>
    </row>
    <row r="82" s="502" customFormat="1" customHeight="1" spans="2:4">
      <c r="B82" s="529"/>
      <c r="C82" s="529"/>
      <c r="D82" s="529"/>
    </row>
    <row r="83" s="502" customFormat="1" customHeight="1" spans="2:4">
      <c r="B83" s="529"/>
      <c r="C83" s="529"/>
      <c r="D83" s="529"/>
    </row>
    <row r="84" s="502" customFormat="1" customHeight="1" spans="2:4">
      <c r="B84" s="529"/>
      <c r="C84" s="529"/>
      <c r="D84" s="529"/>
    </row>
    <row r="85" s="502" customFormat="1" customHeight="1" spans="2:4">
      <c r="B85" s="529"/>
      <c r="C85" s="529"/>
      <c r="D85" s="529"/>
    </row>
    <row r="86" s="502" customFormat="1" customHeight="1" spans="2:4">
      <c r="B86" s="529"/>
      <c r="C86" s="529"/>
      <c r="D86" s="529"/>
    </row>
    <row r="87" s="502" customFormat="1" customHeight="1" spans="2:4">
      <c r="B87" s="529"/>
      <c r="C87" s="529"/>
      <c r="D87" s="529"/>
    </row>
    <row r="88" s="502" customFormat="1" customHeight="1" spans="2:4">
      <c r="B88" s="529"/>
      <c r="C88" s="529"/>
      <c r="D88" s="529"/>
    </row>
    <row r="89" s="502" customFormat="1" customHeight="1" spans="2:4">
      <c r="B89" s="529"/>
      <c r="C89" s="529"/>
      <c r="D89" s="529"/>
    </row>
    <row r="90" s="502" customFormat="1" customHeight="1" spans="2:4">
      <c r="B90" s="529"/>
      <c r="C90" s="529"/>
      <c r="D90" s="529"/>
    </row>
    <row r="91" s="502" customFormat="1" customHeight="1" spans="2:4">
      <c r="B91" s="529"/>
      <c r="C91" s="529"/>
      <c r="D91" s="529"/>
    </row>
    <row r="92" s="502" customFormat="1" customHeight="1" spans="2:4">
      <c r="B92" s="529"/>
      <c r="C92" s="529"/>
      <c r="D92" s="529"/>
    </row>
    <row r="93" s="502" customFormat="1" customHeight="1" spans="2:4">
      <c r="B93" s="529"/>
      <c r="C93" s="529"/>
      <c r="D93" s="529"/>
    </row>
    <row r="94" s="502" customFormat="1" customHeight="1" spans="2:4">
      <c r="B94" s="529"/>
      <c r="C94" s="529"/>
      <c r="D94" s="529"/>
    </row>
    <row r="95" s="502" customFormat="1" customHeight="1" spans="2:4">
      <c r="B95" s="529"/>
      <c r="C95" s="529"/>
      <c r="D95" s="529"/>
    </row>
    <row r="96" s="502" customFormat="1" customHeight="1" spans="2:4">
      <c r="B96" s="529"/>
      <c r="C96" s="529"/>
      <c r="D96" s="529"/>
    </row>
    <row r="97" s="502" customFormat="1" customHeight="1" spans="2:4">
      <c r="B97" s="529"/>
      <c r="C97" s="529"/>
      <c r="D97" s="529"/>
    </row>
    <row r="98" s="502" customFormat="1" customHeight="1" spans="2:4">
      <c r="B98" s="529"/>
      <c r="C98" s="529"/>
      <c r="D98" s="529"/>
    </row>
    <row r="99" s="502" customFormat="1" customHeight="1" spans="2:4">
      <c r="B99" s="529"/>
      <c r="C99" s="529"/>
      <c r="D99" s="529"/>
    </row>
    <row r="100" s="502" customFormat="1" customHeight="1" spans="2:4">
      <c r="B100" s="529"/>
      <c r="C100" s="529"/>
      <c r="D100" s="529"/>
    </row>
    <row r="101" s="502" customFormat="1" customHeight="1" spans="2:4">
      <c r="B101" s="529"/>
      <c r="C101" s="529"/>
      <c r="D101" s="529"/>
    </row>
    <row r="102" s="502" customFormat="1" customHeight="1" spans="2:4">
      <c r="B102" s="529"/>
      <c r="C102" s="529"/>
      <c r="D102" s="529"/>
    </row>
    <row r="103" s="502" customFormat="1" customHeight="1" spans="2:4">
      <c r="B103" s="529"/>
      <c r="C103" s="529"/>
      <c r="D103" s="529"/>
    </row>
    <row r="104" s="502" customFormat="1" customHeight="1" spans="2:4">
      <c r="B104" s="529"/>
      <c r="C104" s="529"/>
      <c r="D104" s="529"/>
    </row>
    <row r="105" s="502" customFormat="1" customHeight="1" spans="2:4">
      <c r="B105" s="529"/>
      <c r="C105" s="529"/>
      <c r="D105" s="529"/>
    </row>
    <row r="106" s="502" customFormat="1" customHeight="1" spans="2:4">
      <c r="B106" s="529"/>
      <c r="C106" s="529"/>
      <c r="D106" s="529"/>
    </row>
    <row r="107" s="502" customFormat="1" customHeight="1" spans="2:4">
      <c r="B107" s="529"/>
      <c r="C107" s="529"/>
      <c r="D107" s="529"/>
    </row>
    <row r="108" s="502" customFormat="1" customHeight="1" spans="2:4">
      <c r="B108" s="529"/>
      <c r="C108" s="529"/>
      <c r="D108" s="529"/>
    </row>
    <row r="109" s="502" customFormat="1" customHeight="1" spans="2:4">
      <c r="B109" s="529"/>
      <c r="C109" s="529"/>
      <c r="D109" s="529"/>
    </row>
    <row r="110" s="502" customFormat="1" customHeight="1" spans="2:4">
      <c r="B110" s="529"/>
      <c r="C110" s="529"/>
      <c r="D110" s="529"/>
    </row>
    <row r="111" s="502" customFormat="1" customHeight="1" spans="2:4">
      <c r="B111" s="529"/>
      <c r="C111" s="529"/>
      <c r="D111" s="529"/>
    </row>
    <row r="112" s="502" customFormat="1" customHeight="1" spans="2:4">
      <c r="B112" s="529"/>
      <c r="C112" s="529"/>
      <c r="D112" s="529"/>
    </row>
    <row r="113" s="502" customFormat="1" customHeight="1" spans="2:4">
      <c r="B113" s="529"/>
      <c r="C113" s="529"/>
      <c r="D113" s="529"/>
    </row>
    <row r="114" s="502" customFormat="1" customHeight="1" spans="2:4">
      <c r="B114" s="529"/>
      <c r="C114" s="529"/>
      <c r="D114" s="529"/>
    </row>
    <row r="115" s="502" customFormat="1" customHeight="1" spans="2:4">
      <c r="B115" s="529"/>
      <c r="C115" s="529"/>
      <c r="D115" s="529"/>
    </row>
    <row r="116" s="502" customFormat="1" customHeight="1" spans="2:4">
      <c r="B116" s="529"/>
      <c r="C116" s="529"/>
      <c r="D116" s="529"/>
    </row>
    <row r="117" s="502" customFormat="1" customHeight="1" spans="2:4">
      <c r="B117" s="529"/>
      <c r="C117" s="529"/>
      <c r="D117" s="529"/>
    </row>
    <row r="118" s="502" customFormat="1" customHeight="1" spans="2:4">
      <c r="B118" s="529"/>
      <c r="C118" s="529"/>
      <c r="D118" s="529"/>
    </row>
    <row r="119" s="502" customFormat="1" customHeight="1" spans="2:4">
      <c r="B119" s="529"/>
      <c r="C119" s="529"/>
      <c r="D119" s="529"/>
    </row>
    <row r="120" s="502" customFormat="1" customHeight="1" spans="2:4">
      <c r="B120" s="529"/>
      <c r="C120" s="529"/>
      <c r="D120" s="529"/>
    </row>
    <row r="121" s="502" customFormat="1" customHeight="1" spans="2:4">
      <c r="B121" s="529"/>
      <c r="C121" s="529"/>
      <c r="D121" s="529"/>
    </row>
    <row r="122" s="502" customFormat="1" customHeight="1" spans="2:4">
      <c r="B122" s="529"/>
      <c r="C122" s="529"/>
      <c r="D122" s="529"/>
    </row>
    <row r="123" s="502" customFormat="1" customHeight="1" spans="2:4">
      <c r="B123" s="529"/>
      <c r="C123" s="529"/>
      <c r="D123" s="529"/>
    </row>
    <row r="124" s="502" customFormat="1" customHeight="1" spans="2:4">
      <c r="B124" s="529"/>
      <c r="C124" s="529"/>
      <c r="D124" s="529"/>
    </row>
    <row r="125" s="502" customFormat="1" customHeight="1" spans="2:4">
      <c r="B125" s="529"/>
      <c r="C125" s="529"/>
      <c r="D125" s="529"/>
    </row>
    <row r="126" s="502" customFormat="1" customHeight="1" spans="2:4">
      <c r="B126" s="529"/>
      <c r="C126" s="529"/>
      <c r="D126" s="529"/>
    </row>
    <row r="127" s="502" customFormat="1" customHeight="1" spans="2:4">
      <c r="B127" s="529"/>
      <c r="C127" s="529"/>
      <c r="D127" s="529"/>
    </row>
    <row r="128" s="502" customFormat="1" customHeight="1" spans="2:4">
      <c r="B128" s="529"/>
      <c r="C128" s="529"/>
      <c r="D128" s="529"/>
    </row>
    <row r="129" s="502" customFormat="1" customHeight="1" spans="2:4">
      <c r="B129" s="529"/>
      <c r="C129" s="529"/>
      <c r="D129" s="529"/>
    </row>
    <row r="130" s="502" customFormat="1" customHeight="1" spans="2:4">
      <c r="B130" s="529"/>
      <c r="C130" s="529"/>
      <c r="D130" s="529"/>
    </row>
    <row r="131" s="502" customFormat="1" customHeight="1" spans="2:4">
      <c r="B131" s="529"/>
      <c r="C131" s="529"/>
      <c r="D131" s="529"/>
    </row>
    <row r="132" s="502" customFormat="1" customHeight="1" spans="2:4">
      <c r="B132" s="529"/>
      <c r="C132" s="529"/>
      <c r="D132" s="529"/>
    </row>
    <row r="133" s="502" customFormat="1" customHeight="1" spans="2:4">
      <c r="B133" s="529"/>
      <c r="C133" s="529"/>
      <c r="D133" s="529"/>
    </row>
    <row r="134" s="502" customFormat="1" customHeight="1" spans="2:4">
      <c r="B134" s="529"/>
      <c r="C134" s="529"/>
      <c r="D134" s="529"/>
    </row>
    <row r="135" s="502" customFormat="1" customHeight="1" spans="2:4">
      <c r="B135" s="529"/>
      <c r="C135" s="529"/>
      <c r="D135" s="529"/>
    </row>
    <row r="136" s="502" customFormat="1" customHeight="1" spans="2:4">
      <c r="B136" s="529"/>
      <c r="C136" s="529"/>
      <c r="D136" s="529"/>
    </row>
    <row r="137" s="502" customFormat="1" customHeight="1" spans="2:4">
      <c r="B137" s="529"/>
      <c r="C137" s="529"/>
      <c r="D137" s="529"/>
    </row>
    <row r="138" s="502" customFormat="1" customHeight="1" spans="2:4">
      <c r="B138" s="529"/>
      <c r="C138" s="529"/>
      <c r="D138" s="529"/>
    </row>
    <row r="139" s="502" customFormat="1" customHeight="1" spans="2:4">
      <c r="B139" s="529"/>
      <c r="C139" s="529"/>
      <c r="D139" s="529"/>
    </row>
    <row r="140" s="502" customFormat="1" customHeight="1" spans="2:4">
      <c r="B140" s="529"/>
      <c r="C140" s="529"/>
      <c r="D140" s="529"/>
    </row>
    <row r="141" s="502" customFormat="1" customHeight="1" spans="2:4">
      <c r="B141" s="529"/>
      <c r="C141" s="529"/>
      <c r="D141" s="529"/>
    </row>
    <row r="142" s="502" customFormat="1" customHeight="1" spans="2:4">
      <c r="B142" s="529"/>
      <c r="C142" s="529"/>
      <c r="D142" s="529"/>
    </row>
    <row r="143" s="502" customFormat="1" customHeight="1" spans="2:4">
      <c r="B143" s="529"/>
      <c r="C143" s="529"/>
      <c r="D143" s="529"/>
    </row>
    <row r="144" s="502" customFormat="1" customHeight="1" spans="2:4">
      <c r="B144" s="529"/>
      <c r="C144" s="529"/>
      <c r="D144" s="529"/>
    </row>
    <row r="145" s="502" customFormat="1" customHeight="1" spans="2:4">
      <c r="B145" s="529"/>
      <c r="C145" s="529"/>
      <c r="D145" s="529"/>
    </row>
    <row r="146" s="502" customFormat="1" customHeight="1" spans="2:4">
      <c r="B146" s="529"/>
      <c r="C146" s="529"/>
      <c r="D146" s="529"/>
    </row>
    <row r="147" s="502" customFormat="1" customHeight="1" spans="2:4">
      <c r="B147" s="529"/>
      <c r="C147" s="529"/>
      <c r="D147" s="529"/>
    </row>
    <row r="148" s="502" customFormat="1" customHeight="1" spans="2:4">
      <c r="B148" s="529"/>
      <c r="C148" s="529"/>
      <c r="D148" s="529"/>
    </row>
    <row r="149" s="502" customFormat="1" customHeight="1" spans="2:4">
      <c r="B149" s="529"/>
      <c r="C149" s="529"/>
      <c r="D149" s="529"/>
    </row>
    <row r="150" s="502" customFormat="1" customHeight="1" spans="2:4">
      <c r="B150" s="529"/>
      <c r="C150" s="529"/>
      <c r="D150" s="529"/>
    </row>
    <row r="151" s="502" customFormat="1" customHeight="1" spans="2:4">
      <c r="B151" s="529"/>
      <c r="C151" s="529"/>
      <c r="D151" s="529"/>
    </row>
    <row r="152" s="502" customFormat="1" customHeight="1" spans="2:4">
      <c r="B152" s="529"/>
      <c r="C152" s="529"/>
      <c r="D152" s="529"/>
    </row>
    <row r="153" s="502" customFormat="1" customHeight="1" spans="2:4">
      <c r="B153" s="529"/>
      <c r="C153" s="529"/>
      <c r="D153" s="529"/>
    </row>
    <row r="154" s="502" customFormat="1" customHeight="1" spans="2:4">
      <c r="B154" s="529"/>
      <c r="C154" s="529"/>
      <c r="D154" s="529"/>
    </row>
    <row r="155" s="502" customFormat="1" customHeight="1" spans="2:4">
      <c r="B155" s="529"/>
      <c r="C155" s="529"/>
      <c r="D155" s="529"/>
    </row>
    <row r="156" s="502" customFormat="1" customHeight="1" spans="2:4">
      <c r="B156" s="529"/>
      <c r="C156" s="529"/>
      <c r="D156" s="529"/>
    </row>
    <row r="157" s="502" customFormat="1" customHeight="1" spans="2:4">
      <c r="B157" s="529"/>
      <c r="C157" s="529"/>
      <c r="D157" s="529"/>
    </row>
    <row r="158" s="502" customFormat="1" customHeight="1" spans="2:4">
      <c r="B158" s="529"/>
      <c r="C158" s="529"/>
      <c r="D158" s="529"/>
    </row>
    <row r="159" s="502" customFormat="1" customHeight="1" spans="2:4">
      <c r="B159" s="529"/>
      <c r="C159" s="529"/>
      <c r="D159" s="529"/>
    </row>
    <row r="160" s="502" customFormat="1" customHeight="1" spans="2:4">
      <c r="B160" s="529"/>
      <c r="C160" s="529"/>
      <c r="D160" s="529"/>
    </row>
    <row r="161" s="502" customFormat="1" customHeight="1" spans="2:4">
      <c r="B161" s="529"/>
      <c r="C161" s="529"/>
      <c r="D161" s="529"/>
    </row>
    <row r="162" s="502" customFormat="1" customHeight="1" spans="2:4">
      <c r="B162" s="529"/>
      <c r="C162" s="529"/>
      <c r="D162" s="529"/>
    </row>
    <row r="163" s="502" customFormat="1" customHeight="1" spans="2:4">
      <c r="B163" s="529"/>
      <c r="C163" s="529"/>
      <c r="D163" s="529"/>
    </row>
    <row r="164" s="502" customFormat="1" customHeight="1" spans="2:4">
      <c r="B164" s="529"/>
      <c r="C164" s="529"/>
      <c r="D164" s="529"/>
    </row>
    <row r="165" s="502" customFormat="1" customHeight="1" spans="2:4">
      <c r="B165" s="529"/>
      <c r="C165" s="529"/>
      <c r="D165" s="529"/>
    </row>
    <row r="166" s="502" customFormat="1" customHeight="1" spans="2:4">
      <c r="B166" s="529"/>
      <c r="C166" s="529"/>
      <c r="D166" s="529"/>
    </row>
    <row r="167" s="502" customFormat="1" customHeight="1" spans="2:4">
      <c r="B167" s="529"/>
      <c r="C167" s="529"/>
      <c r="D167" s="529"/>
    </row>
    <row r="168" s="502" customFormat="1" customHeight="1" spans="2:4">
      <c r="B168" s="529"/>
      <c r="C168" s="529"/>
      <c r="D168" s="529"/>
    </row>
    <row r="169" s="502" customFormat="1" customHeight="1" spans="2:4">
      <c r="B169" s="529"/>
      <c r="C169" s="529"/>
      <c r="D169" s="529"/>
    </row>
    <row r="170" s="502" customFormat="1" customHeight="1" spans="2:4">
      <c r="B170" s="529"/>
      <c r="C170" s="529"/>
      <c r="D170" s="529"/>
    </row>
    <row r="171" s="502" customFormat="1" customHeight="1" spans="2:4">
      <c r="B171" s="529"/>
      <c r="C171" s="529"/>
      <c r="D171" s="529"/>
    </row>
    <row r="172" s="502" customFormat="1" customHeight="1" spans="2:4">
      <c r="B172" s="529"/>
      <c r="C172" s="529"/>
      <c r="D172" s="529"/>
    </row>
    <row r="173" s="502" customFormat="1" customHeight="1" spans="2:4">
      <c r="B173" s="529"/>
      <c r="C173" s="529"/>
      <c r="D173" s="529"/>
    </row>
    <row r="174" s="502" customFormat="1" customHeight="1" spans="2:4">
      <c r="B174" s="529"/>
      <c r="C174" s="529"/>
      <c r="D174" s="529"/>
    </row>
    <row r="175" s="502" customFormat="1" customHeight="1" spans="2:4">
      <c r="B175" s="529"/>
      <c r="C175" s="529"/>
      <c r="D175" s="529"/>
    </row>
    <row r="176" s="502" customFormat="1" customHeight="1" spans="2:4">
      <c r="B176" s="529"/>
      <c r="C176" s="529"/>
      <c r="D176" s="529"/>
    </row>
    <row r="177" s="502" customFormat="1" customHeight="1" spans="2:4">
      <c r="B177" s="529"/>
      <c r="C177" s="529"/>
      <c r="D177" s="529"/>
    </row>
    <row r="178" s="502" customFormat="1" customHeight="1" spans="2:4">
      <c r="B178" s="529"/>
      <c r="C178" s="529"/>
      <c r="D178" s="529"/>
    </row>
    <row r="179" s="502" customFormat="1" customHeight="1" spans="2:4">
      <c r="B179" s="529"/>
      <c r="C179" s="529"/>
      <c r="D179" s="529"/>
    </row>
    <row r="180" s="502" customFormat="1" customHeight="1" spans="2:4">
      <c r="B180" s="529"/>
      <c r="C180" s="529"/>
      <c r="D180" s="529"/>
    </row>
    <row r="181" s="502" customFormat="1" customHeight="1" spans="2:4">
      <c r="B181" s="529"/>
      <c r="C181" s="529"/>
      <c r="D181" s="529"/>
    </row>
    <row r="182" s="502" customFormat="1" customHeight="1" spans="2:4">
      <c r="B182" s="529"/>
      <c r="C182" s="529"/>
      <c r="D182" s="529"/>
    </row>
    <row r="183" s="502" customFormat="1" customHeight="1" spans="2:4">
      <c r="B183" s="529"/>
      <c r="C183" s="529"/>
      <c r="D183" s="529"/>
    </row>
    <row r="184" s="502" customFormat="1" customHeight="1" spans="2:4">
      <c r="B184" s="529"/>
      <c r="C184" s="529"/>
      <c r="D184" s="529"/>
    </row>
    <row r="185" s="502" customFormat="1" customHeight="1" spans="2:4">
      <c r="B185" s="529"/>
      <c r="C185" s="529"/>
      <c r="D185" s="529"/>
    </row>
    <row r="186" s="502" customFormat="1" customHeight="1" spans="2:4">
      <c r="B186" s="529"/>
      <c r="C186" s="529"/>
      <c r="D186" s="529"/>
    </row>
    <row r="187" s="502" customFormat="1" customHeight="1" spans="2:4">
      <c r="B187" s="529"/>
      <c r="C187" s="529"/>
      <c r="D187" s="529"/>
    </row>
    <row r="188" s="502" customFormat="1" customHeight="1" spans="2:4">
      <c r="B188" s="529"/>
      <c r="C188" s="529"/>
      <c r="D188" s="529"/>
    </row>
    <row r="189" s="502" customFormat="1" customHeight="1" spans="2:4">
      <c r="B189" s="529"/>
      <c r="C189" s="529"/>
      <c r="D189" s="529"/>
    </row>
    <row r="190" s="502" customFormat="1" customHeight="1" spans="2:4">
      <c r="B190" s="529"/>
      <c r="C190" s="529"/>
      <c r="D190" s="529"/>
    </row>
    <row r="191" s="502" customFormat="1" customHeight="1" spans="2:4">
      <c r="B191" s="529"/>
      <c r="C191" s="529"/>
      <c r="D191" s="529"/>
    </row>
    <row r="192" s="502" customFormat="1" customHeight="1" spans="2:4">
      <c r="B192" s="529"/>
      <c r="C192" s="529"/>
      <c r="D192" s="529"/>
    </row>
    <row r="193" s="502" customFormat="1" customHeight="1" spans="2:4">
      <c r="B193" s="529"/>
      <c r="C193" s="529"/>
      <c r="D193" s="529"/>
    </row>
    <row r="194" s="502" customFormat="1" customHeight="1" spans="2:4">
      <c r="B194" s="529"/>
      <c r="C194" s="529"/>
      <c r="D194" s="529"/>
    </row>
    <row r="195" s="502" customFormat="1" customHeight="1" spans="2:4">
      <c r="B195" s="529"/>
      <c r="C195" s="529"/>
      <c r="D195" s="529"/>
    </row>
    <row r="196" s="502" customFormat="1" customHeight="1" spans="2:4">
      <c r="B196" s="529"/>
      <c r="C196" s="529"/>
      <c r="D196" s="529"/>
    </row>
    <row r="197" s="502" customFormat="1" customHeight="1" spans="2:4">
      <c r="B197" s="529"/>
      <c r="C197" s="529"/>
      <c r="D197" s="529"/>
    </row>
    <row r="198" s="502" customFormat="1" customHeight="1" spans="2:4">
      <c r="B198" s="529"/>
      <c r="C198" s="529"/>
      <c r="D198" s="529"/>
    </row>
    <row r="199" s="502" customFormat="1" customHeight="1" spans="2:4">
      <c r="B199" s="529"/>
      <c r="C199" s="529"/>
      <c r="D199" s="529"/>
    </row>
    <row r="200" s="502" customFormat="1" customHeight="1" spans="2:4">
      <c r="B200" s="529"/>
      <c r="C200" s="529"/>
      <c r="D200" s="529"/>
    </row>
    <row r="201" s="502" customFormat="1" customHeight="1" spans="2:4">
      <c r="B201" s="529"/>
      <c r="C201" s="529"/>
      <c r="D201" s="529"/>
    </row>
    <row r="202" s="502" customFormat="1" customHeight="1" spans="2:4">
      <c r="B202" s="529"/>
      <c r="C202" s="529"/>
      <c r="D202" s="529"/>
    </row>
    <row r="203" s="502" customFormat="1" customHeight="1" spans="2:4">
      <c r="B203" s="529"/>
      <c r="C203" s="529"/>
      <c r="D203" s="529"/>
    </row>
    <row r="204" s="502" customFormat="1" customHeight="1" spans="2:4">
      <c r="B204" s="529"/>
      <c r="C204" s="529"/>
      <c r="D204" s="529"/>
    </row>
    <row r="205" s="502" customFormat="1" customHeight="1" spans="2:4">
      <c r="B205" s="529"/>
      <c r="C205" s="529"/>
      <c r="D205" s="529"/>
    </row>
    <row r="206" s="502" customFormat="1" customHeight="1" spans="2:4">
      <c r="B206" s="529"/>
      <c r="C206" s="529"/>
      <c r="D206" s="529"/>
    </row>
    <row r="207" s="502" customFormat="1" customHeight="1" spans="2:4">
      <c r="B207" s="529"/>
      <c r="C207" s="529"/>
      <c r="D207" s="529"/>
    </row>
    <row r="208" s="502" customFormat="1" customHeight="1" spans="2:4">
      <c r="B208" s="529"/>
      <c r="C208" s="529"/>
      <c r="D208" s="529"/>
    </row>
    <row r="209" s="502" customFormat="1" customHeight="1" spans="2:4">
      <c r="B209" s="529"/>
      <c r="C209" s="529"/>
      <c r="D209" s="529"/>
    </row>
    <row r="210" s="502" customFormat="1" customHeight="1" spans="2:4">
      <c r="B210" s="529"/>
      <c r="C210" s="529"/>
      <c r="D210" s="529"/>
    </row>
    <row r="211" s="502" customFormat="1" customHeight="1" spans="2:4">
      <c r="B211" s="529"/>
      <c r="C211" s="529"/>
      <c r="D211" s="529"/>
    </row>
    <row r="212" s="502" customFormat="1" customHeight="1" spans="2:4">
      <c r="B212" s="529"/>
      <c r="C212" s="529"/>
      <c r="D212" s="529"/>
    </row>
    <row r="213" s="502" customFormat="1" customHeight="1" spans="2:4">
      <c r="B213" s="529"/>
      <c r="C213" s="529"/>
      <c r="D213" s="529"/>
    </row>
    <row r="214" s="502" customFormat="1" customHeight="1" spans="2:4">
      <c r="B214" s="529"/>
      <c r="C214" s="529"/>
      <c r="D214" s="529"/>
    </row>
    <row r="215" s="502" customFormat="1" customHeight="1" spans="2:4">
      <c r="B215" s="529"/>
      <c r="C215" s="529"/>
      <c r="D215" s="529"/>
    </row>
    <row r="216" s="502" customFormat="1" customHeight="1" spans="2:4">
      <c r="B216" s="529"/>
      <c r="C216" s="529"/>
      <c r="D216" s="529"/>
    </row>
    <row r="217" s="502" customFormat="1" customHeight="1" spans="2:4">
      <c r="B217" s="529"/>
      <c r="C217" s="529"/>
      <c r="D217" s="529"/>
    </row>
    <row r="218" s="502" customFormat="1" customHeight="1" spans="2:4">
      <c r="B218" s="529"/>
      <c r="C218" s="529"/>
      <c r="D218" s="529"/>
    </row>
    <row r="219" s="502" customFormat="1" customHeight="1" spans="2:4">
      <c r="B219" s="529"/>
      <c r="C219" s="529"/>
      <c r="D219" s="529"/>
    </row>
    <row r="220" s="502" customFormat="1" customHeight="1" spans="2:4">
      <c r="B220" s="529"/>
      <c r="C220" s="529"/>
      <c r="D220" s="529"/>
    </row>
    <row r="221" s="502" customFormat="1" customHeight="1" spans="2:4">
      <c r="B221" s="529"/>
      <c r="C221" s="529"/>
      <c r="D221" s="529"/>
    </row>
    <row r="222" s="502" customFormat="1" customHeight="1" spans="2:4">
      <c r="B222" s="529"/>
      <c r="C222" s="529"/>
      <c r="D222" s="529"/>
    </row>
    <row r="223" s="502" customFormat="1" customHeight="1" spans="2:4">
      <c r="B223" s="529"/>
      <c r="C223" s="529"/>
      <c r="D223" s="529"/>
    </row>
    <row r="224" s="502" customFormat="1" customHeight="1" spans="2:4">
      <c r="B224" s="529"/>
      <c r="C224" s="529"/>
      <c r="D224" s="529"/>
    </row>
    <row r="225" s="502" customFormat="1" customHeight="1" spans="2:4">
      <c r="B225" s="529"/>
      <c r="C225" s="529"/>
      <c r="D225" s="529"/>
    </row>
    <row r="226" s="502" customFormat="1" customHeight="1" spans="2:4">
      <c r="B226" s="529"/>
      <c r="C226" s="529"/>
      <c r="D226" s="529"/>
    </row>
    <row r="227" s="502" customFormat="1" customHeight="1" spans="2:4">
      <c r="B227" s="529"/>
      <c r="C227" s="529"/>
      <c r="D227" s="529"/>
    </row>
    <row r="228" s="502" customFormat="1" customHeight="1" spans="2:4">
      <c r="B228" s="529"/>
      <c r="C228" s="529"/>
      <c r="D228" s="529"/>
    </row>
    <row r="229" s="502" customFormat="1" customHeight="1" spans="2:4">
      <c r="B229" s="529"/>
      <c r="C229" s="529"/>
      <c r="D229" s="529"/>
    </row>
    <row r="230" s="502" customFormat="1" customHeight="1" spans="2:4">
      <c r="B230" s="529"/>
      <c r="C230" s="529"/>
      <c r="D230" s="529"/>
    </row>
    <row r="231" s="502" customFormat="1" customHeight="1" spans="2:4">
      <c r="B231" s="529"/>
      <c r="C231" s="529"/>
      <c r="D231" s="529"/>
    </row>
    <row r="232" s="502" customFormat="1" customHeight="1" spans="2:4">
      <c r="B232" s="529"/>
      <c r="C232" s="529"/>
      <c r="D232" s="529"/>
    </row>
    <row r="233" s="502" customFormat="1" customHeight="1" spans="2:4">
      <c r="B233" s="529"/>
      <c r="C233" s="529"/>
      <c r="D233" s="529"/>
    </row>
    <row r="234" s="502" customFormat="1" customHeight="1" spans="2:4">
      <c r="B234" s="529"/>
      <c r="C234" s="529"/>
      <c r="D234" s="529"/>
    </row>
    <row r="235" s="502" customFormat="1" customHeight="1" spans="2:4">
      <c r="B235" s="529"/>
      <c r="C235" s="529"/>
      <c r="D235" s="529"/>
    </row>
    <row r="236" s="502" customFormat="1" customHeight="1" spans="2:4">
      <c r="B236" s="529"/>
      <c r="C236" s="529"/>
      <c r="D236" s="529"/>
    </row>
    <row r="237" s="502" customFormat="1" customHeight="1" spans="2:4">
      <c r="B237" s="529"/>
      <c r="C237" s="529"/>
      <c r="D237" s="529"/>
    </row>
    <row r="238" s="502" customFormat="1" customHeight="1" spans="2:4">
      <c r="B238" s="529"/>
      <c r="C238" s="529"/>
      <c r="D238" s="529"/>
    </row>
    <row r="239" s="502" customFormat="1" customHeight="1" spans="2:4">
      <c r="B239" s="529"/>
      <c r="C239" s="529"/>
      <c r="D239" s="529"/>
    </row>
    <row r="240" s="502" customFormat="1" customHeight="1" spans="2:4">
      <c r="B240" s="529"/>
      <c r="C240" s="529"/>
      <c r="D240" s="529"/>
    </row>
    <row r="241" s="502" customFormat="1" customHeight="1" spans="2:4">
      <c r="B241" s="529"/>
      <c r="C241" s="529"/>
      <c r="D241" s="529"/>
    </row>
    <row r="242" s="502" customFormat="1" customHeight="1" spans="2:4">
      <c r="B242" s="529"/>
      <c r="C242" s="529"/>
      <c r="D242" s="529"/>
    </row>
    <row r="243" s="502" customFormat="1" customHeight="1" spans="2:4">
      <c r="B243" s="529"/>
      <c r="C243" s="529"/>
      <c r="D243" s="529"/>
    </row>
    <row r="244" s="502" customFormat="1" customHeight="1" spans="2:4">
      <c r="B244" s="529"/>
      <c r="C244" s="529"/>
      <c r="D244" s="529"/>
    </row>
    <row r="245" s="502" customFormat="1" customHeight="1" spans="2:4">
      <c r="B245" s="529"/>
      <c r="C245" s="529"/>
      <c r="D245" s="529"/>
    </row>
    <row r="246" s="502" customFormat="1" customHeight="1" spans="2:4">
      <c r="B246" s="529"/>
      <c r="C246" s="529"/>
      <c r="D246" s="529"/>
    </row>
    <row r="247" s="502" customFormat="1" customHeight="1" spans="2:4">
      <c r="B247" s="529"/>
      <c r="C247" s="529"/>
      <c r="D247" s="529"/>
    </row>
    <row r="248" s="502" customFormat="1" customHeight="1" spans="2:4">
      <c r="B248" s="529"/>
      <c r="C248" s="529"/>
      <c r="D248" s="529"/>
    </row>
    <row r="249" s="502" customFormat="1" customHeight="1" spans="2:4">
      <c r="B249" s="529"/>
      <c r="C249" s="529"/>
      <c r="D249" s="529"/>
    </row>
    <row r="250" s="502" customFormat="1" customHeight="1" spans="2:4">
      <c r="B250" s="529"/>
      <c r="C250" s="529"/>
      <c r="D250" s="529"/>
    </row>
    <row r="251" s="502" customFormat="1" customHeight="1" spans="2:4">
      <c r="B251" s="529"/>
      <c r="C251" s="529"/>
      <c r="D251" s="529"/>
    </row>
    <row r="252" s="502" customFormat="1" customHeight="1" spans="2:4">
      <c r="B252" s="529"/>
      <c r="C252" s="529"/>
      <c r="D252" s="529"/>
    </row>
    <row r="253" s="502" customFormat="1" customHeight="1" spans="2:4">
      <c r="B253" s="529"/>
      <c r="C253" s="529"/>
      <c r="D253" s="529"/>
    </row>
    <row r="254" s="502" customFormat="1" customHeight="1" spans="2:4">
      <c r="B254" s="529"/>
      <c r="C254" s="529"/>
      <c r="D254" s="529"/>
    </row>
    <row r="255" s="502" customFormat="1" customHeight="1" spans="2:4">
      <c r="B255" s="529"/>
      <c r="C255" s="529"/>
      <c r="D255" s="529"/>
    </row>
    <row r="256" s="502" customFormat="1" customHeight="1" spans="2:4">
      <c r="B256" s="529"/>
      <c r="C256" s="529"/>
      <c r="D256" s="529"/>
    </row>
    <row r="257" s="502" customFormat="1" customHeight="1" spans="2:4">
      <c r="B257" s="529"/>
      <c r="C257" s="529"/>
      <c r="D257" s="529"/>
    </row>
    <row r="258" s="502" customFormat="1" customHeight="1" spans="2:4">
      <c r="B258" s="529"/>
      <c r="C258" s="529"/>
      <c r="D258" s="529"/>
    </row>
    <row r="259" s="502" customFormat="1" customHeight="1" spans="2:4">
      <c r="B259" s="529"/>
      <c r="C259" s="529"/>
      <c r="D259" s="529"/>
    </row>
    <row r="260" s="502" customFormat="1" customHeight="1" spans="2:4">
      <c r="B260" s="529"/>
      <c r="C260" s="529"/>
      <c r="D260" s="529"/>
    </row>
    <row r="261" s="502" customFormat="1" customHeight="1" spans="2:4">
      <c r="B261" s="529"/>
      <c r="C261" s="529"/>
      <c r="D261" s="529"/>
    </row>
    <row r="262" s="502" customFormat="1" customHeight="1" spans="2:4">
      <c r="B262" s="529"/>
      <c r="C262" s="529"/>
      <c r="D262" s="529"/>
    </row>
    <row r="263" s="502" customFormat="1" customHeight="1" spans="2:4">
      <c r="B263" s="529"/>
      <c r="C263" s="529"/>
      <c r="D263" s="529"/>
    </row>
    <row r="264" s="502" customFormat="1" customHeight="1" spans="2:4">
      <c r="B264" s="529"/>
      <c r="C264" s="529"/>
      <c r="D264" s="529"/>
    </row>
    <row r="265" s="502" customFormat="1" customHeight="1" spans="2:4">
      <c r="B265" s="529"/>
      <c r="C265" s="529"/>
      <c r="D265" s="529"/>
    </row>
    <row r="266" s="502" customFormat="1" customHeight="1" spans="2:4">
      <c r="B266" s="529"/>
      <c r="C266" s="529"/>
      <c r="D266" s="529"/>
    </row>
    <row r="267" s="502" customFormat="1" customHeight="1" spans="2:4">
      <c r="B267" s="529"/>
      <c r="C267" s="529"/>
      <c r="D267" s="529"/>
    </row>
    <row r="268" s="502" customFormat="1" customHeight="1" spans="2:4">
      <c r="B268" s="529"/>
      <c r="C268" s="529"/>
      <c r="D268" s="529"/>
    </row>
    <row r="269" s="502" customFormat="1" customHeight="1" spans="2:4">
      <c r="B269" s="529"/>
      <c r="C269" s="529"/>
      <c r="D269" s="529"/>
    </row>
    <row r="270" s="502" customFormat="1" customHeight="1" spans="2:4">
      <c r="B270" s="529"/>
      <c r="C270" s="529"/>
      <c r="D270" s="529"/>
    </row>
    <row r="271" s="502" customFormat="1" customHeight="1" spans="2:4">
      <c r="B271" s="529"/>
      <c r="C271" s="529"/>
      <c r="D271" s="529"/>
    </row>
    <row r="272" s="502" customFormat="1" customHeight="1" spans="2:4">
      <c r="B272" s="529"/>
      <c r="C272" s="529"/>
      <c r="D272" s="529"/>
    </row>
    <row r="273" s="502" customFormat="1" customHeight="1" spans="2:4">
      <c r="B273" s="529"/>
      <c r="C273" s="529"/>
      <c r="D273" s="529"/>
    </row>
    <row r="274" s="502" customFormat="1" customHeight="1" spans="2:4">
      <c r="B274" s="529"/>
      <c r="C274" s="529"/>
      <c r="D274" s="529"/>
    </row>
    <row r="275" s="502" customFormat="1" customHeight="1" spans="2:4">
      <c r="B275" s="529"/>
      <c r="C275" s="529"/>
      <c r="D275" s="529"/>
    </row>
    <row r="276" s="502" customFormat="1" customHeight="1" spans="2:4">
      <c r="B276" s="529"/>
      <c r="C276" s="529"/>
      <c r="D276" s="529"/>
    </row>
    <row r="277" s="502" customFormat="1" customHeight="1" spans="2:4">
      <c r="B277" s="529"/>
      <c r="C277" s="529"/>
      <c r="D277" s="529"/>
    </row>
    <row r="278" s="502" customFormat="1" customHeight="1" spans="2:4">
      <c r="B278" s="529"/>
      <c r="C278" s="529"/>
      <c r="D278" s="529"/>
    </row>
    <row r="279" s="502" customFormat="1" customHeight="1" spans="2:4">
      <c r="B279" s="529"/>
      <c r="C279" s="529"/>
      <c r="D279" s="529"/>
    </row>
    <row r="280" s="502" customFormat="1" customHeight="1" spans="2:4">
      <c r="B280" s="529"/>
      <c r="C280" s="529"/>
      <c r="D280" s="529"/>
    </row>
    <row r="281" s="502" customFormat="1" customHeight="1" spans="2:4">
      <c r="B281" s="529"/>
      <c r="C281" s="529"/>
      <c r="D281" s="529"/>
    </row>
    <row r="282" s="502" customFormat="1" customHeight="1" spans="2:4">
      <c r="B282" s="529"/>
      <c r="C282" s="529"/>
      <c r="D282" s="529"/>
    </row>
    <row r="283" s="502" customFormat="1" customHeight="1" spans="2:4">
      <c r="B283" s="529"/>
      <c r="C283" s="529"/>
      <c r="D283" s="529"/>
    </row>
    <row r="284" s="502" customFormat="1" customHeight="1" spans="2:4">
      <c r="B284" s="529"/>
      <c r="C284" s="529"/>
      <c r="D284" s="529"/>
    </row>
  </sheetData>
  <mergeCells count="2">
    <mergeCell ref="A2:D2"/>
    <mergeCell ref="B3:D3"/>
  </mergeCells>
  <printOptions horizontalCentered="1"/>
  <pageMargins left="0.59" right="0.59" top="0.79" bottom="0.79" header="0.31" footer="0.31"/>
  <pageSetup paperSize="9" scale="97" fitToHeight="0" orientation="portrait" useFirstPageNumber="1" errors="NA"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6"/>
  <sheetViews>
    <sheetView view="pageBreakPreview" zoomScaleNormal="100" workbookViewId="0">
      <pane xSplit="2" ySplit="4" topLeftCell="C422" activePane="bottomRight" state="frozen"/>
      <selection/>
      <selection pane="topRight"/>
      <selection pane="bottomLeft"/>
      <selection pane="bottomRight" activeCell="I35" sqref="I35"/>
    </sheetView>
  </sheetViews>
  <sheetFormatPr defaultColWidth="8.83809523809524" defaultRowHeight="12.75" outlineLevelCol="4"/>
  <cols>
    <col min="1" max="2" width="7.85714285714286" style="480" customWidth="1"/>
    <col min="3" max="3" width="7.85714285714286" style="481" customWidth="1"/>
    <col min="4" max="4" width="32.5714285714286" style="482" customWidth="1"/>
    <col min="5" max="5" width="27.4285714285714" style="482" customWidth="1"/>
    <col min="6" max="10" width="8.83809523809524" style="482"/>
    <col min="11" max="12" width="9.71428571428571" style="482"/>
    <col min="13" max="16384" width="8.83809523809524" style="482"/>
  </cols>
  <sheetData>
    <row r="1" ht="20" customHeight="1" spans="1:5">
      <c r="A1" s="483" t="s">
        <v>399</v>
      </c>
      <c r="B1" s="484"/>
      <c r="C1" s="485"/>
    </row>
    <row r="2" ht="81" customHeight="1" spans="1:5">
      <c r="A2" s="486" t="s">
        <v>400</v>
      </c>
      <c r="B2" s="486"/>
      <c r="C2" s="486"/>
      <c r="D2" s="486"/>
      <c r="E2" s="486"/>
    </row>
    <row r="3" ht="18.95" customHeight="1" spans="1:5">
      <c r="A3" s="487"/>
      <c r="B3" s="487"/>
      <c r="E3" s="488" t="s">
        <v>294</v>
      </c>
    </row>
    <row r="4" ht="25" customHeight="1" spans="1:5">
      <c r="A4" s="489" t="s">
        <v>401</v>
      </c>
      <c r="B4" s="489" t="s">
        <v>402</v>
      </c>
      <c r="C4" s="489" t="s">
        <v>402</v>
      </c>
      <c r="D4" s="489" t="s">
        <v>402</v>
      </c>
      <c r="E4" s="490" t="s">
        <v>297</v>
      </c>
    </row>
    <row r="5" spans="1:5">
      <c r="A5" s="491" t="s">
        <v>403</v>
      </c>
      <c r="B5" s="492" t="s">
        <v>404</v>
      </c>
      <c r="C5" s="492" t="s">
        <v>405</v>
      </c>
      <c r="D5" s="492" t="s">
        <v>406</v>
      </c>
      <c r="E5" s="492"/>
    </row>
    <row r="6" spans="1:5">
      <c r="A6" s="493" t="s">
        <v>402</v>
      </c>
      <c r="B6" s="493" t="s">
        <v>402</v>
      </c>
      <c r="C6" s="493" t="s">
        <v>402</v>
      </c>
      <c r="D6" s="494" t="s">
        <v>407</v>
      </c>
      <c r="E6" s="495">
        <v>498902</v>
      </c>
    </row>
    <row r="7" spans="1:5">
      <c r="A7" s="496" t="s">
        <v>408</v>
      </c>
      <c r="B7" s="496" t="s">
        <v>402</v>
      </c>
      <c r="C7" s="496" t="s">
        <v>402</v>
      </c>
      <c r="D7" s="497" t="s">
        <v>409</v>
      </c>
      <c r="E7" s="498">
        <v>27286</v>
      </c>
    </row>
    <row r="8" spans="1:5">
      <c r="A8" s="496" t="s">
        <v>402</v>
      </c>
      <c r="B8" s="496" t="s">
        <v>410</v>
      </c>
      <c r="C8" s="496" t="s">
        <v>402</v>
      </c>
      <c r="D8" s="497" t="s">
        <v>411</v>
      </c>
      <c r="E8" s="498">
        <v>627</v>
      </c>
    </row>
    <row r="9" spans="1:5">
      <c r="A9" s="496" t="s">
        <v>402</v>
      </c>
      <c r="B9" s="496" t="s">
        <v>402</v>
      </c>
      <c r="C9" s="496" t="s">
        <v>410</v>
      </c>
      <c r="D9" s="497" t="s">
        <v>412</v>
      </c>
      <c r="E9" s="498">
        <v>577</v>
      </c>
    </row>
    <row r="10" spans="1:5">
      <c r="A10" s="496" t="s">
        <v>402</v>
      </c>
      <c r="B10" s="496" t="s">
        <v>402</v>
      </c>
      <c r="C10" s="496" t="s">
        <v>413</v>
      </c>
      <c r="D10" s="497" t="s">
        <v>414</v>
      </c>
      <c r="E10" s="498">
        <v>0</v>
      </c>
    </row>
    <row r="11" spans="1:5">
      <c r="A11" s="496" t="s">
        <v>402</v>
      </c>
      <c r="B11" s="496" t="s">
        <v>402</v>
      </c>
      <c r="C11" s="496" t="s">
        <v>415</v>
      </c>
      <c r="D11" s="497" t="s">
        <v>416</v>
      </c>
      <c r="E11" s="498">
        <v>10</v>
      </c>
    </row>
    <row r="12" spans="1:5">
      <c r="A12" s="496" t="s">
        <v>402</v>
      </c>
      <c r="B12" s="496" t="s">
        <v>402</v>
      </c>
      <c r="C12" s="496" t="s">
        <v>417</v>
      </c>
      <c r="D12" s="497" t="s">
        <v>418</v>
      </c>
      <c r="E12" s="498">
        <v>40</v>
      </c>
    </row>
    <row r="13" spans="1:5">
      <c r="A13" s="496" t="s">
        <v>402</v>
      </c>
      <c r="B13" s="496" t="s">
        <v>402</v>
      </c>
      <c r="C13" s="496" t="s">
        <v>419</v>
      </c>
      <c r="D13" s="497" t="s">
        <v>420</v>
      </c>
      <c r="E13" s="498">
        <v>0</v>
      </c>
    </row>
    <row r="14" spans="1:5">
      <c r="A14" s="496" t="s">
        <v>402</v>
      </c>
      <c r="B14" s="496" t="s">
        <v>413</v>
      </c>
      <c r="C14" s="496" t="s">
        <v>402</v>
      </c>
      <c r="D14" s="497" t="s">
        <v>421</v>
      </c>
      <c r="E14" s="498">
        <v>528</v>
      </c>
    </row>
    <row r="15" spans="1:5">
      <c r="A15" s="496" t="s">
        <v>402</v>
      </c>
      <c r="B15" s="496" t="s">
        <v>402</v>
      </c>
      <c r="C15" s="496" t="s">
        <v>410</v>
      </c>
      <c r="D15" s="497" t="s">
        <v>412</v>
      </c>
      <c r="E15" s="498">
        <v>504</v>
      </c>
    </row>
    <row r="16" spans="1:5">
      <c r="A16" s="496" t="s">
        <v>402</v>
      </c>
      <c r="B16" s="496" t="s">
        <v>402</v>
      </c>
      <c r="C16" s="496" t="s">
        <v>413</v>
      </c>
      <c r="D16" s="497" t="s">
        <v>414</v>
      </c>
      <c r="E16" s="498">
        <v>0</v>
      </c>
    </row>
    <row r="17" spans="1:5">
      <c r="A17" s="496" t="s">
        <v>402</v>
      </c>
      <c r="B17" s="496" t="s">
        <v>402</v>
      </c>
      <c r="C17" s="496" t="s">
        <v>417</v>
      </c>
      <c r="D17" s="497" t="s">
        <v>422</v>
      </c>
      <c r="E17" s="498">
        <v>24</v>
      </c>
    </row>
    <row r="18" spans="1:5">
      <c r="A18" s="496" t="s">
        <v>402</v>
      </c>
      <c r="B18" s="496" t="s">
        <v>415</v>
      </c>
      <c r="C18" s="496" t="s">
        <v>402</v>
      </c>
      <c r="D18" s="497" t="s">
        <v>423</v>
      </c>
      <c r="E18" s="498">
        <v>4420</v>
      </c>
    </row>
    <row r="19" spans="1:5">
      <c r="A19" s="496" t="s">
        <v>402</v>
      </c>
      <c r="B19" s="496" t="s">
        <v>402</v>
      </c>
      <c r="C19" s="496" t="s">
        <v>410</v>
      </c>
      <c r="D19" s="497" t="s">
        <v>412</v>
      </c>
      <c r="E19" s="498">
        <v>3617</v>
      </c>
    </row>
    <row r="20" spans="1:5">
      <c r="A20" s="496" t="s">
        <v>402</v>
      </c>
      <c r="B20" s="496" t="s">
        <v>402</v>
      </c>
      <c r="C20" s="496" t="s">
        <v>413</v>
      </c>
      <c r="D20" s="497" t="s">
        <v>414</v>
      </c>
      <c r="E20" s="498">
        <v>0</v>
      </c>
    </row>
    <row r="21" spans="1:5">
      <c r="A21" s="496" t="s">
        <v>402</v>
      </c>
      <c r="B21" s="496" t="s">
        <v>402</v>
      </c>
      <c r="C21" s="496" t="s">
        <v>415</v>
      </c>
      <c r="D21" s="497" t="s">
        <v>416</v>
      </c>
      <c r="E21" s="498">
        <v>773</v>
      </c>
    </row>
    <row r="22" spans="1:5">
      <c r="A22" s="496" t="s">
        <v>402</v>
      </c>
      <c r="B22" s="496" t="s">
        <v>402</v>
      </c>
      <c r="C22" s="496" t="s">
        <v>424</v>
      </c>
      <c r="D22" s="497" t="s">
        <v>425</v>
      </c>
      <c r="E22" s="498">
        <v>30</v>
      </c>
    </row>
    <row r="23" spans="1:5">
      <c r="A23" s="496" t="s">
        <v>402</v>
      </c>
      <c r="B23" s="496" t="s">
        <v>402</v>
      </c>
      <c r="C23" s="496" t="s">
        <v>426</v>
      </c>
      <c r="D23" s="497" t="s">
        <v>427</v>
      </c>
      <c r="E23" s="498">
        <v>0</v>
      </c>
    </row>
    <row r="24" spans="1:5">
      <c r="A24" s="496" t="s">
        <v>402</v>
      </c>
      <c r="B24" s="496" t="s">
        <v>417</v>
      </c>
      <c r="C24" s="496" t="s">
        <v>402</v>
      </c>
      <c r="D24" s="497" t="s">
        <v>428</v>
      </c>
      <c r="E24" s="498">
        <v>1693</v>
      </c>
    </row>
    <row r="25" spans="1:5">
      <c r="A25" s="496" t="s">
        <v>402</v>
      </c>
      <c r="B25" s="496" t="s">
        <v>402</v>
      </c>
      <c r="C25" s="496" t="s">
        <v>410</v>
      </c>
      <c r="D25" s="497" t="s">
        <v>412</v>
      </c>
      <c r="E25" s="498">
        <v>1693</v>
      </c>
    </row>
    <row r="26" spans="1:5">
      <c r="A26" s="496" t="s">
        <v>402</v>
      </c>
      <c r="B26" s="496" t="s">
        <v>402</v>
      </c>
      <c r="C26" s="496" t="s">
        <v>413</v>
      </c>
      <c r="D26" s="497" t="s">
        <v>414</v>
      </c>
      <c r="E26" s="498">
        <v>0</v>
      </c>
    </row>
    <row r="27" spans="1:5">
      <c r="A27" s="496" t="s">
        <v>402</v>
      </c>
      <c r="B27" s="496" t="s">
        <v>402</v>
      </c>
      <c r="C27" s="496" t="s">
        <v>429</v>
      </c>
      <c r="D27" s="497" t="s">
        <v>430</v>
      </c>
      <c r="E27" s="498">
        <v>0</v>
      </c>
    </row>
    <row r="28" spans="1:5">
      <c r="A28" s="496" t="s">
        <v>402</v>
      </c>
      <c r="B28" s="496" t="s">
        <v>402</v>
      </c>
      <c r="C28" s="496" t="s">
        <v>426</v>
      </c>
      <c r="D28" s="497" t="s">
        <v>431</v>
      </c>
      <c r="E28" s="498">
        <v>0</v>
      </c>
    </row>
    <row r="29" spans="1:5">
      <c r="A29" s="496" t="s">
        <v>402</v>
      </c>
      <c r="B29" s="496" t="s">
        <v>432</v>
      </c>
      <c r="C29" s="496" t="s">
        <v>402</v>
      </c>
      <c r="D29" s="497" t="s">
        <v>433</v>
      </c>
      <c r="E29" s="498">
        <v>393</v>
      </c>
    </row>
    <row r="30" spans="1:5">
      <c r="A30" s="496" t="s">
        <v>402</v>
      </c>
      <c r="B30" s="496" t="s">
        <v>402</v>
      </c>
      <c r="C30" s="496" t="s">
        <v>410</v>
      </c>
      <c r="D30" s="497" t="s">
        <v>412</v>
      </c>
      <c r="E30" s="498">
        <v>276</v>
      </c>
    </row>
    <row r="31" spans="1:5">
      <c r="A31" s="496" t="s">
        <v>402</v>
      </c>
      <c r="B31" s="496" t="s">
        <v>402</v>
      </c>
      <c r="C31" s="496" t="s">
        <v>432</v>
      </c>
      <c r="D31" s="497" t="s">
        <v>434</v>
      </c>
      <c r="E31" s="498">
        <v>20</v>
      </c>
    </row>
    <row r="32" spans="1:5">
      <c r="A32" s="496" t="s">
        <v>402</v>
      </c>
      <c r="B32" s="496" t="s">
        <v>402</v>
      </c>
      <c r="C32" s="496" t="s">
        <v>419</v>
      </c>
      <c r="D32" s="497" t="s">
        <v>435</v>
      </c>
      <c r="E32" s="498">
        <v>50</v>
      </c>
    </row>
    <row r="33" spans="1:5">
      <c r="A33" s="496" t="s">
        <v>402</v>
      </c>
      <c r="B33" s="496" t="s">
        <v>402</v>
      </c>
      <c r="C33" s="496" t="s">
        <v>436</v>
      </c>
      <c r="D33" s="497" t="s">
        <v>437</v>
      </c>
      <c r="E33" s="498">
        <v>47</v>
      </c>
    </row>
    <row r="34" spans="1:5">
      <c r="A34" s="496" t="s">
        <v>402</v>
      </c>
      <c r="B34" s="496" t="s">
        <v>429</v>
      </c>
      <c r="C34" s="496" t="s">
        <v>402</v>
      </c>
      <c r="D34" s="497" t="s">
        <v>438</v>
      </c>
      <c r="E34" s="498">
        <v>2322</v>
      </c>
    </row>
    <row r="35" spans="1:5">
      <c r="A35" s="496" t="s">
        <v>402</v>
      </c>
      <c r="B35" s="496" t="s">
        <v>402</v>
      </c>
      <c r="C35" s="496" t="s">
        <v>410</v>
      </c>
      <c r="D35" s="497" t="s">
        <v>412</v>
      </c>
      <c r="E35" s="498">
        <v>1734</v>
      </c>
    </row>
    <row r="36" spans="1:5">
      <c r="A36" s="496" t="s">
        <v>402</v>
      </c>
      <c r="B36" s="496" t="s">
        <v>402</v>
      </c>
      <c r="C36" s="496" t="s">
        <v>413</v>
      </c>
      <c r="D36" s="497" t="s">
        <v>414</v>
      </c>
      <c r="E36" s="498">
        <v>0</v>
      </c>
    </row>
    <row r="37" spans="1:5">
      <c r="A37" s="496" t="s">
        <v>402</v>
      </c>
      <c r="B37" s="496" t="s">
        <v>402</v>
      </c>
      <c r="C37" s="496" t="s">
        <v>436</v>
      </c>
      <c r="D37" s="497" t="s">
        <v>439</v>
      </c>
      <c r="E37" s="498">
        <v>588</v>
      </c>
    </row>
    <row r="38" spans="1:5">
      <c r="A38" s="496" t="s">
        <v>402</v>
      </c>
      <c r="B38" s="496" t="s">
        <v>419</v>
      </c>
      <c r="C38" s="496" t="s">
        <v>402</v>
      </c>
      <c r="D38" s="497" t="s">
        <v>440</v>
      </c>
      <c r="E38" s="498">
        <v>3313</v>
      </c>
    </row>
    <row r="39" spans="1:5">
      <c r="A39" s="496" t="s">
        <v>402</v>
      </c>
      <c r="B39" s="496" t="s">
        <v>402</v>
      </c>
      <c r="C39" s="496" t="s">
        <v>410</v>
      </c>
      <c r="D39" s="497" t="s">
        <v>412</v>
      </c>
      <c r="E39" s="498">
        <v>3313</v>
      </c>
    </row>
    <row r="40" spans="1:5">
      <c r="A40" s="496" t="s">
        <v>402</v>
      </c>
      <c r="B40" s="496" t="s">
        <v>436</v>
      </c>
      <c r="C40" s="496" t="s">
        <v>402</v>
      </c>
      <c r="D40" s="497" t="s">
        <v>441</v>
      </c>
      <c r="E40" s="498">
        <v>567</v>
      </c>
    </row>
    <row r="41" spans="1:5">
      <c r="A41" s="496" t="s">
        <v>402</v>
      </c>
      <c r="B41" s="496" t="s">
        <v>402</v>
      </c>
      <c r="C41" s="496" t="s">
        <v>410</v>
      </c>
      <c r="D41" s="497" t="s">
        <v>412</v>
      </c>
      <c r="E41" s="498">
        <v>567</v>
      </c>
    </row>
    <row r="42" spans="1:5">
      <c r="A42" s="496" t="s">
        <v>402</v>
      </c>
      <c r="B42" s="496" t="s">
        <v>442</v>
      </c>
      <c r="C42" s="496" t="s">
        <v>402</v>
      </c>
      <c r="D42" s="497" t="s">
        <v>443</v>
      </c>
      <c r="E42" s="498">
        <v>2556</v>
      </c>
    </row>
    <row r="43" spans="1:5">
      <c r="A43" s="496" t="s">
        <v>402</v>
      </c>
      <c r="B43" s="496" t="s">
        <v>402</v>
      </c>
      <c r="C43" s="496" t="s">
        <v>410</v>
      </c>
      <c r="D43" s="497" t="s">
        <v>412</v>
      </c>
      <c r="E43" s="498">
        <v>2556</v>
      </c>
    </row>
    <row r="44" spans="1:5">
      <c r="A44" s="496" t="s">
        <v>402</v>
      </c>
      <c r="B44" s="496" t="s">
        <v>402</v>
      </c>
      <c r="C44" s="496" t="s">
        <v>426</v>
      </c>
      <c r="D44" s="497" t="s">
        <v>444</v>
      </c>
      <c r="E44" s="498">
        <v>0</v>
      </c>
    </row>
    <row r="45" spans="1:5">
      <c r="A45" s="496" t="s">
        <v>402</v>
      </c>
      <c r="B45" s="496" t="s">
        <v>445</v>
      </c>
      <c r="C45" s="496" t="s">
        <v>402</v>
      </c>
      <c r="D45" s="497" t="s">
        <v>446</v>
      </c>
      <c r="E45" s="498">
        <v>1082</v>
      </c>
    </row>
    <row r="46" spans="1:5">
      <c r="A46" s="496" t="s">
        <v>402</v>
      </c>
      <c r="B46" s="496" t="s">
        <v>402</v>
      </c>
      <c r="C46" s="496" t="s">
        <v>410</v>
      </c>
      <c r="D46" s="497" t="s">
        <v>412</v>
      </c>
      <c r="E46" s="498">
        <v>1027</v>
      </c>
    </row>
    <row r="47" spans="1:5">
      <c r="A47" s="496" t="s">
        <v>402</v>
      </c>
      <c r="B47" s="496" t="s">
        <v>402</v>
      </c>
      <c r="C47" s="496" t="s">
        <v>413</v>
      </c>
      <c r="D47" s="497" t="s">
        <v>414</v>
      </c>
      <c r="E47" s="498">
        <v>0</v>
      </c>
    </row>
    <row r="48" spans="1:5">
      <c r="A48" s="496" t="s">
        <v>402</v>
      </c>
      <c r="B48" s="496" t="s">
        <v>402</v>
      </c>
      <c r="C48" s="496" t="s">
        <v>417</v>
      </c>
      <c r="D48" s="497" t="s">
        <v>447</v>
      </c>
      <c r="E48" s="498">
        <v>0</v>
      </c>
    </row>
    <row r="49" spans="1:5">
      <c r="A49" s="496" t="s">
        <v>402</v>
      </c>
      <c r="B49" s="496" t="s">
        <v>402</v>
      </c>
      <c r="C49" s="496" t="s">
        <v>436</v>
      </c>
      <c r="D49" s="497" t="s">
        <v>448</v>
      </c>
      <c r="E49" s="498">
        <v>55</v>
      </c>
    </row>
    <row r="50" spans="1:5">
      <c r="A50" s="496" t="s">
        <v>402</v>
      </c>
      <c r="B50" s="496" t="s">
        <v>449</v>
      </c>
      <c r="C50" s="496" t="s">
        <v>402</v>
      </c>
      <c r="D50" s="497" t="s">
        <v>450</v>
      </c>
      <c r="E50" s="498">
        <v>0</v>
      </c>
    </row>
    <row r="51" spans="1:5">
      <c r="A51" s="496" t="s">
        <v>402</v>
      </c>
      <c r="B51" s="496" t="s">
        <v>402</v>
      </c>
      <c r="C51" s="496" t="s">
        <v>426</v>
      </c>
      <c r="D51" s="497" t="s">
        <v>451</v>
      </c>
      <c r="E51" s="498">
        <v>0</v>
      </c>
    </row>
    <row r="52" spans="1:5">
      <c r="A52" s="496" t="s">
        <v>402</v>
      </c>
      <c r="B52" s="496" t="s">
        <v>452</v>
      </c>
      <c r="C52" s="496" t="s">
        <v>402</v>
      </c>
      <c r="D52" s="497" t="s">
        <v>453</v>
      </c>
      <c r="E52" s="498">
        <v>177</v>
      </c>
    </row>
    <row r="53" spans="1:5">
      <c r="A53" s="496" t="s">
        <v>402</v>
      </c>
      <c r="B53" s="496" t="s">
        <v>402</v>
      </c>
      <c r="C53" s="496" t="s">
        <v>410</v>
      </c>
      <c r="D53" s="497" t="s">
        <v>412</v>
      </c>
      <c r="E53" s="498">
        <v>160</v>
      </c>
    </row>
    <row r="54" spans="1:5">
      <c r="A54" s="496" t="s">
        <v>402</v>
      </c>
      <c r="B54" s="496" t="s">
        <v>402</v>
      </c>
      <c r="C54" s="496" t="s">
        <v>417</v>
      </c>
      <c r="D54" s="497" t="s">
        <v>454</v>
      </c>
      <c r="E54" s="498">
        <v>17</v>
      </c>
    </row>
    <row r="55" spans="1:5">
      <c r="A55" s="496" t="s">
        <v>402</v>
      </c>
      <c r="B55" s="496" t="s">
        <v>455</v>
      </c>
      <c r="C55" s="496" t="s">
        <v>402</v>
      </c>
      <c r="D55" s="497" t="s">
        <v>456</v>
      </c>
      <c r="E55" s="498">
        <v>26</v>
      </c>
    </row>
    <row r="56" spans="1:5">
      <c r="A56" s="496" t="s">
        <v>402</v>
      </c>
      <c r="B56" s="496" t="s">
        <v>402</v>
      </c>
      <c r="C56" s="496" t="s">
        <v>410</v>
      </c>
      <c r="D56" s="497" t="s">
        <v>412</v>
      </c>
      <c r="E56" s="498">
        <v>26</v>
      </c>
    </row>
    <row r="57" spans="1:5">
      <c r="A57" s="496" t="s">
        <v>402</v>
      </c>
      <c r="B57" s="496" t="s">
        <v>457</v>
      </c>
      <c r="C57" s="496" t="s">
        <v>402</v>
      </c>
      <c r="D57" s="497" t="s">
        <v>458</v>
      </c>
      <c r="E57" s="498">
        <v>398</v>
      </c>
    </row>
    <row r="58" spans="1:5">
      <c r="A58" s="496" t="s">
        <v>402</v>
      </c>
      <c r="B58" s="496" t="s">
        <v>402</v>
      </c>
      <c r="C58" s="496" t="s">
        <v>410</v>
      </c>
      <c r="D58" s="497" t="s">
        <v>412</v>
      </c>
      <c r="E58" s="498">
        <v>366</v>
      </c>
    </row>
    <row r="59" spans="1:5">
      <c r="A59" s="496" t="s">
        <v>402</v>
      </c>
      <c r="B59" s="496" t="s">
        <v>402</v>
      </c>
      <c r="C59" s="496" t="s">
        <v>413</v>
      </c>
      <c r="D59" s="497" t="s">
        <v>414</v>
      </c>
      <c r="E59" s="498">
        <v>0</v>
      </c>
    </row>
    <row r="60" spans="1:5">
      <c r="A60" s="496" t="s">
        <v>402</v>
      </c>
      <c r="B60" s="496" t="s">
        <v>402</v>
      </c>
      <c r="C60" s="496" t="s">
        <v>426</v>
      </c>
      <c r="D60" s="497" t="s">
        <v>459</v>
      </c>
      <c r="E60" s="498">
        <v>32</v>
      </c>
    </row>
    <row r="61" spans="1:5">
      <c r="A61" s="496" t="s">
        <v>402</v>
      </c>
      <c r="B61" s="496" t="s">
        <v>460</v>
      </c>
      <c r="C61" s="496" t="s">
        <v>402</v>
      </c>
      <c r="D61" s="497" t="s">
        <v>461</v>
      </c>
      <c r="E61" s="498">
        <v>2061</v>
      </c>
    </row>
    <row r="62" spans="1:5">
      <c r="A62" s="496" t="s">
        <v>402</v>
      </c>
      <c r="B62" s="496" t="s">
        <v>402</v>
      </c>
      <c r="C62" s="496" t="s">
        <v>410</v>
      </c>
      <c r="D62" s="497" t="s">
        <v>412</v>
      </c>
      <c r="E62" s="498">
        <v>2061</v>
      </c>
    </row>
    <row r="63" spans="1:5">
      <c r="A63" s="496" t="s">
        <v>402</v>
      </c>
      <c r="B63" s="496" t="s">
        <v>402</v>
      </c>
      <c r="C63" s="496" t="s">
        <v>413</v>
      </c>
      <c r="D63" s="497" t="s">
        <v>414</v>
      </c>
      <c r="E63" s="498">
        <v>0</v>
      </c>
    </row>
    <row r="64" spans="1:5">
      <c r="A64" s="496" t="s">
        <v>402</v>
      </c>
      <c r="B64" s="496" t="s">
        <v>462</v>
      </c>
      <c r="C64" s="496" t="s">
        <v>402</v>
      </c>
      <c r="D64" s="497" t="s">
        <v>463</v>
      </c>
      <c r="E64" s="498">
        <v>755</v>
      </c>
    </row>
    <row r="65" spans="1:5">
      <c r="A65" s="496" t="s">
        <v>402</v>
      </c>
      <c r="B65" s="496" t="s">
        <v>402</v>
      </c>
      <c r="C65" s="496" t="s">
        <v>410</v>
      </c>
      <c r="D65" s="497" t="s">
        <v>412</v>
      </c>
      <c r="E65" s="498">
        <v>749</v>
      </c>
    </row>
    <row r="66" spans="1:5">
      <c r="A66" s="496" t="s">
        <v>402</v>
      </c>
      <c r="B66" s="496" t="s">
        <v>402</v>
      </c>
      <c r="C66" s="496" t="s">
        <v>413</v>
      </c>
      <c r="D66" s="497" t="s">
        <v>414</v>
      </c>
      <c r="E66" s="498">
        <v>0</v>
      </c>
    </row>
    <row r="67" spans="1:5">
      <c r="A67" s="496" t="s">
        <v>402</v>
      </c>
      <c r="B67" s="496" t="s">
        <v>402</v>
      </c>
      <c r="C67" s="496" t="s">
        <v>426</v>
      </c>
      <c r="D67" s="497" t="s">
        <v>464</v>
      </c>
      <c r="E67" s="498">
        <v>6</v>
      </c>
    </row>
    <row r="68" spans="1:5">
      <c r="A68" s="496" t="s">
        <v>402</v>
      </c>
      <c r="B68" s="496" t="s">
        <v>465</v>
      </c>
      <c r="C68" s="496" t="s">
        <v>402</v>
      </c>
      <c r="D68" s="497" t="s">
        <v>466</v>
      </c>
      <c r="E68" s="498">
        <v>310</v>
      </c>
    </row>
    <row r="69" spans="1:5">
      <c r="A69" s="496" t="s">
        <v>402</v>
      </c>
      <c r="B69" s="496" t="s">
        <v>402</v>
      </c>
      <c r="C69" s="496" t="s">
        <v>410</v>
      </c>
      <c r="D69" s="497" t="s">
        <v>412</v>
      </c>
      <c r="E69" s="498">
        <v>310</v>
      </c>
    </row>
    <row r="70" spans="1:5">
      <c r="A70" s="496" t="s">
        <v>402</v>
      </c>
      <c r="B70" s="496" t="s">
        <v>402</v>
      </c>
      <c r="C70" s="496" t="s">
        <v>426</v>
      </c>
      <c r="D70" s="497" t="s">
        <v>467</v>
      </c>
      <c r="E70" s="498">
        <v>0</v>
      </c>
    </row>
    <row r="71" spans="1:5">
      <c r="A71" s="496" t="s">
        <v>402</v>
      </c>
      <c r="B71" s="496" t="s">
        <v>468</v>
      </c>
      <c r="C71" s="496" t="s">
        <v>402</v>
      </c>
      <c r="D71" s="497" t="s">
        <v>469</v>
      </c>
      <c r="E71" s="498">
        <v>173</v>
      </c>
    </row>
    <row r="72" spans="1:5">
      <c r="A72" s="496" t="s">
        <v>402</v>
      </c>
      <c r="B72" s="496" t="s">
        <v>402</v>
      </c>
      <c r="C72" s="496" t="s">
        <v>410</v>
      </c>
      <c r="D72" s="497" t="s">
        <v>412</v>
      </c>
      <c r="E72" s="498">
        <v>173</v>
      </c>
    </row>
    <row r="73" spans="1:5">
      <c r="A73" s="496" t="s">
        <v>402</v>
      </c>
      <c r="B73" s="496" t="s">
        <v>402</v>
      </c>
      <c r="C73" s="496" t="s">
        <v>413</v>
      </c>
      <c r="D73" s="497" t="s">
        <v>414</v>
      </c>
      <c r="E73" s="498">
        <v>0</v>
      </c>
    </row>
    <row r="74" spans="1:5">
      <c r="A74" s="496" t="s">
        <v>402</v>
      </c>
      <c r="B74" s="496" t="s">
        <v>402</v>
      </c>
      <c r="C74" s="496" t="s">
        <v>417</v>
      </c>
      <c r="D74" s="497" t="s">
        <v>470</v>
      </c>
      <c r="E74" s="498">
        <v>0</v>
      </c>
    </row>
    <row r="75" spans="1:5">
      <c r="A75" s="496" t="s">
        <v>402</v>
      </c>
      <c r="B75" s="496" t="s">
        <v>471</v>
      </c>
      <c r="C75" s="496" t="s">
        <v>402</v>
      </c>
      <c r="D75" s="497" t="s">
        <v>472</v>
      </c>
      <c r="E75" s="498">
        <v>5115</v>
      </c>
    </row>
    <row r="76" spans="1:5">
      <c r="A76" s="496" t="s">
        <v>402</v>
      </c>
      <c r="B76" s="496" t="s">
        <v>402</v>
      </c>
      <c r="C76" s="496" t="s">
        <v>410</v>
      </c>
      <c r="D76" s="497" t="s">
        <v>412</v>
      </c>
      <c r="E76" s="498">
        <v>5115</v>
      </c>
    </row>
    <row r="77" spans="1:5">
      <c r="A77" s="496" t="s">
        <v>402</v>
      </c>
      <c r="B77" s="496" t="s">
        <v>402</v>
      </c>
      <c r="C77" s="496" t="s">
        <v>473</v>
      </c>
      <c r="D77" s="497" t="s">
        <v>474</v>
      </c>
      <c r="E77" s="498">
        <v>0</v>
      </c>
    </row>
    <row r="78" spans="1:5">
      <c r="A78" s="496" t="s">
        <v>402</v>
      </c>
      <c r="B78" s="496" t="s">
        <v>402</v>
      </c>
      <c r="C78" s="496" t="s">
        <v>426</v>
      </c>
      <c r="D78" s="497" t="s">
        <v>475</v>
      </c>
      <c r="E78" s="498">
        <v>0</v>
      </c>
    </row>
    <row r="79" spans="1:5">
      <c r="A79" s="496" t="s">
        <v>402</v>
      </c>
      <c r="B79" s="496" t="s">
        <v>476</v>
      </c>
      <c r="C79" s="496" t="s">
        <v>402</v>
      </c>
      <c r="D79" s="497" t="s">
        <v>477</v>
      </c>
      <c r="E79" s="498">
        <v>168</v>
      </c>
    </row>
    <row r="80" spans="1:5">
      <c r="A80" s="496" t="s">
        <v>402</v>
      </c>
      <c r="B80" s="496" t="s">
        <v>402</v>
      </c>
      <c r="C80" s="496" t="s">
        <v>410</v>
      </c>
      <c r="D80" s="497" t="s">
        <v>412</v>
      </c>
      <c r="E80" s="498">
        <v>168</v>
      </c>
    </row>
    <row r="81" spans="1:5">
      <c r="A81" s="496" t="s">
        <v>402</v>
      </c>
      <c r="B81" s="496" t="s">
        <v>478</v>
      </c>
      <c r="C81" s="496" t="s">
        <v>402</v>
      </c>
      <c r="D81" s="497" t="s">
        <v>479</v>
      </c>
      <c r="E81" s="498">
        <v>55</v>
      </c>
    </row>
    <row r="82" spans="1:5">
      <c r="A82" s="496" t="s">
        <v>402</v>
      </c>
      <c r="B82" s="496" t="s">
        <v>402</v>
      </c>
      <c r="C82" s="496" t="s">
        <v>410</v>
      </c>
      <c r="D82" s="497" t="s">
        <v>412</v>
      </c>
      <c r="E82" s="498">
        <v>41</v>
      </c>
    </row>
    <row r="83" spans="1:5">
      <c r="A83" s="496" t="s">
        <v>402</v>
      </c>
      <c r="B83" s="496" t="s">
        <v>402</v>
      </c>
      <c r="C83" s="496" t="s">
        <v>417</v>
      </c>
      <c r="D83" s="497" t="s">
        <v>480</v>
      </c>
      <c r="E83" s="498">
        <v>14</v>
      </c>
    </row>
    <row r="84" spans="1:5">
      <c r="A84" s="496" t="s">
        <v>402</v>
      </c>
      <c r="B84" s="496" t="s">
        <v>481</v>
      </c>
      <c r="C84" s="496" t="s">
        <v>402</v>
      </c>
      <c r="D84" s="497" t="s">
        <v>482</v>
      </c>
      <c r="E84" s="498">
        <v>10</v>
      </c>
    </row>
    <row r="85" spans="1:5">
      <c r="A85" s="496" t="s">
        <v>402</v>
      </c>
      <c r="B85" s="496" t="s">
        <v>402</v>
      </c>
      <c r="C85" s="496" t="s">
        <v>426</v>
      </c>
      <c r="D85" s="497" t="s">
        <v>483</v>
      </c>
      <c r="E85" s="498">
        <v>10</v>
      </c>
    </row>
    <row r="86" spans="1:5">
      <c r="A86" s="496" t="s">
        <v>402</v>
      </c>
      <c r="B86" s="496" t="s">
        <v>426</v>
      </c>
      <c r="C86" s="496" t="s">
        <v>402</v>
      </c>
      <c r="D86" s="497" t="s">
        <v>484</v>
      </c>
      <c r="E86" s="498">
        <v>537</v>
      </c>
    </row>
    <row r="87" spans="1:5">
      <c r="A87" s="496" t="s">
        <v>402</v>
      </c>
      <c r="B87" s="496" t="s">
        <v>402</v>
      </c>
      <c r="C87" s="496" t="s">
        <v>426</v>
      </c>
      <c r="D87" s="497" t="s">
        <v>485</v>
      </c>
      <c r="E87" s="498">
        <v>537</v>
      </c>
    </row>
    <row r="88" spans="1:5">
      <c r="A88" s="496" t="s">
        <v>486</v>
      </c>
      <c r="B88" s="496" t="s">
        <v>402</v>
      </c>
      <c r="C88" s="496" t="s">
        <v>402</v>
      </c>
      <c r="D88" s="497" t="s">
        <v>373</v>
      </c>
      <c r="E88" s="498">
        <v>234</v>
      </c>
    </row>
    <row r="89" spans="1:5">
      <c r="A89" s="496" t="s">
        <v>402</v>
      </c>
      <c r="B89" s="496" t="s">
        <v>429</v>
      </c>
      <c r="C89" s="496" t="s">
        <v>402</v>
      </c>
      <c r="D89" s="497" t="s">
        <v>487</v>
      </c>
      <c r="E89" s="498">
        <v>226</v>
      </c>
    </row>
    <row r="90" spans="1:5">
      <c r="A90" s="496" t="s">
        <v>402</v>
      </c>
      <c r="B90" s="496" t="s">
        <v>402</v>
      </c>
      <c r="C90" s="496" t="s">
        <v>410</v>
      </c>
      <c r="D90" s="497" t="s">
        <v>488</v>
      </c>
      <c r="E90" s="498">
        <v>57</v>
      </c>
    </row>
    <row r="91" spans="1:5">
      <c r="A91" s="496" t="s">
        <v>402</v>
      </c>
      <c r="B91" s="496" t="s">
        <v>402</v>
      </c>
      <c r="C91" s="496" t="s">
        <v>419</v>
      </c>
      <c r="D91" s="497" t="s">
        <v>489</v>
      </c>
      <c r="E91" s="498">
        <v>28</v>
      </c>
    </row>
    <row r="92" spans="1:5">
      <c r="A92" s="496" t="s">
        <v>402</v>
      </c>
      <c r="B92" s="496" t="s">
        <v>402</v>
      </c>
      <c r="C92" s="496" t="s">
        <v>426</v>
      </c>
      <c r="D92" s="497" t="s">
        <v>490</v>
      </c>
      <c r="E92" s="498">
        <v>141</v>
      </c>
    </row>
    <row r="93" spans="1:5">
      <c r="A93" s="496" t="s">
        <v>402</v>
      </c>
      <c r="B93" s="496" t="s">
        <v>426</v>
      </c>
      <c r="C93" s="496" t="s">
        <v>402</v>
      </c>
      <c r="D93" s="497" t="s">
        <v>491</v>
      </c>
      <c r="E93" s="498">
        <v>8</v>
      </c>
    </row>
    <row r="94" spans="1:5">
      <c r="A94" s="496" t="s">
        <v>402</v>
      </c>
      <c r="B94" s="496" t="s">
        <v>402</v>
      </c>
      <c r="C94" s="496" t="s">
        <v>426</v>
      </c>
      <c r="D94" s="497" t="s">
        <v>492</v>
      </c>
      <c r="E94" s="498">
        <v>8</v>
      </c>
    </row>
    <row r="95" spans="1:5">
      <c r="A95" s="496" t="s">
        <v>493</v>
      </c>
      <c r="B95" s="496" t="s">
        <v>402</v>
      </c>
      <c r="C95" s="496" t="s">
        <v>402</v>
      </c>
      <c r="D95" s="497" t="s">
        <v>374</v>
      </c>
      <c r="E95" s="498">
        <v>17661</v>
      </c>
    </row>
    <row r="96" spans="1:5">
      <c r="A96" s="496" t="s">
        <v>402</v>
      </c>
      <c r="B96" s="496" t="s">
        <v>410</v>
      </c>
      <c r="C96" s="496" t="s">
        <v>402</v>
      </c>
      <c r="D96" s="497" t="s">
        <v>494</v>
      </c>
      <c r="E96" s="498">
        <v>0</v>
      </c>
    </row>
    <row r="97" spans="1:5">
      <c r="A97" s="496" t="s">
        <v>402</v>
      </c>
      <c r="B97" s="496" t="s">
        <v>402</v>
      </c>
      <c r="C97" s="496" t="s">
        <v>410</v>
      </c>
      <c r="D97" s="497" t="s">
        <v>495</v>
      </c>
      <c r="E97" s="498">
        <v>0</v>
      </c>
    </row>
    <row r="98" spans="1:5">
      <c r="A98" s="496" t="s">
        <v>402</v>
      </c>
      <c r="B98" s="496" t="s">
        <v>413</v>
      </c>
      <c r="C98" s="496" t="s">
        <v>402</v>
      </c>
      <c r="D98" s="497" t="s">
        <v>496</v>
      </c>
      <c r="E98" s="498">
        <v>16698</v>
      </c>
    </row>
    <row r="99" spans="1:5">
      <c r="A99" s="496" t="s">
        <v>402</v>
      </c>
      <c r="B99" s="496" t="s">
        <v>402</v>
      </c>
      <c r="C99" s="496" t="s">
        <v>410</v>
      </c>
      <c r="D99" s="497" t="s">
        <v>412</v>
      </c>
      <c r="E99" s="498">
        <v>16147</v>
      </c>
    </row>
    <row r="100" spans="1:5">
      <c r="A100" s="496" t="s">
        <v>402</v>
      </c>
      <c r="B100" s="496" t="s">
        <v>402</v>
      </c>
      <c r="C100" s="496" t="s">
        <v>497</v>
      </c>
      <c r="D100" s="497" t="s">
        <v>498</v>
      </c>
      <c r="E100" s="498">
        <v>431</v>
      </c>
    </row>
    <row r="101" spans="1:5">
      <c r="A101" s="496" t="s">
        <v>402</v>
      </c>
      <c r="B101" s="496" t="s">
        <v>402</v>
      </c>
      <c r="C101" s="496" t="s">
        <v>426</v>
      </c>
      <c r="D101" s="497" t="s">
        <v>499</v>
      </c>
      <c r="E101" s="498">
        <v>120</v>
      </c>
    </row>
    <row r="102" spans="1:5">
      <c r="A102" s="496" t="s">
        <v>402</v>
      </c>
      <c r="B102" s="496" t="s">
        <v>417</v>
      </c>
      <c r="C102" s="496" t="s">
        <v>402</v>
      </c>
      <c r="D102" s="497" t="s">
        <v>500</v>
      </c>
      <c r="E102" s="498">
        <v>0</v>
      </c>
    </row>
    <row r="103" spans="1:5">
      <c r="A103" s="496" t="s">
        <v>402</v>
      </c>
      <c r="B103" s="496" t="s">
        <v>402</v>
      </c>
      <c r="C103" s="496" t="s">
        <v>501</v>
      </c>
      <c r="D103" s="497" t="s">
        <v>502</v>
      </c>
      <c r="E103" s="498">
        <v>0</v>
      </c>
    </row>
    <row r="104" spans="1:5">
      <c r="A104" s="496" t="s">
        <v>402</v>
      </c>
      <c r="B104" s="496" t="s">
        <v>432</v>
      </c>
      <c r="C104" s="496" t="s">
        <v>402</v>
      </c>
      <c r="D104" s="497" t="s">
        <v>503</v>
      </c>
      <c r="E104" s="498">
        <v>0</v>
      </c>
    </row>
    <row r="105" spans="1:5">
      <c r="A105" s="496" t="s">
        <v>402</v>
      </c>
      <c r="B105" s="496" t="s">
        <v>402</v>
      </c>
      <c r="C105" s="496" t="s">
        <v>410</v>
      </c>
      <c r="D105" s="497" t="s">
        <v>412</v>
      </c>
      <c r="E105" s="498">
        <v>0</v>
      </c>
    </row>
    <row r="106" spans="1:5">
      <c r="A106" s="496" t="s">
        <v>402</v>
      </c>
      <c r="B106" s="496" t="s">
        <v>429</v>
      </c>
      <c r="C106" s="496" t="s">
        <v>402</v>
      </c>
      <c r="D106" s="497" t="s">
        <v>504</v>
      </c>
      <c r="E106" s="498">
        <v>963</v>
      </c>
    </row>
    <row r="107" spans="1:5">
      <c r="A107" s="496" t="s">
        <v>402</v>
      </c>
      <c r="B107" s="496" t="s">
        <v>402</v>
      </c>
      <c r="C107" s="496" t="s">
        <v>410</v>
      </c>
      <c r="D107" s="497" t="s">
        <v>412</v>
      </c>
      <c r="E107" s="498">
        <v>778</v>
      </c>
    </row>
    <row r="108" spans="1:5">
      <c r="A108" s="496" t="s">
        <v>402</v>
      </c>
      <c r="B108" s="496" t="s">
        <v>402</v>
      </c>
      <c r="C108" s="496" t="s">
        <v>413</v>
      </c>
      <c r="D108" s="497" t="s">
        <v>414</v>
      </c>
      <c r="E108" s="498">
        <v>108</v>
      </c>
    </row>
    <row r="109" spans="1:5">
      <c r="A109" s="496" t="s">
        <v>402</v>
      </c>
      <c r="B109" s="496" t="s">
        <v>402</v>
      </c>
      <c r="C109" s="496" t="s">
        <v>417</v>
      </c>
      <c r="D109" s="497" t="s">
        <v>505</v>
      </c>
      <c r="E109" s="498">
        <v>59</v>
      </c>
    </row>
    <row r="110" spans="1:5">
      <c r="A110" s="496" t="s">
        <v>402</v>
      </c>
      <c r="B110" s="496" t="s">
        <v>402</v>
      </c>
      <c r="C110" s="496" t="s">
        <v>432</v>
      </c>
      <c r="D110" s="497" t="s">
        <v>506</v>
      </c>
      <c r="E110" s="498">
        <v>5</v>
      </c>
    </row>
    <row r="111" spans="1:5">
      <c r="A111" s="496" t="s">
        <v>402</v>
      </c>
      <c r="B111" s="496" t="s">
        <v>402</v>
      </c>
      <c r="C111" s="496" t="s">
        <v>507</v>
      </c>
      <c r="D111" s="497" t="s">
        <v>508</v>
      </c>
      <c r="E111" s="498">
        <v>13</v>
      </c>
    </row>
    <row r="112" spans="1:5">
      <c r="A112" s="496" t="s">
        <v>509</v>
      </c>
      <c r="B112" s="496" t="s">
        <v>402</v>
      </c>
      <c r="C112" s="496" t="s">
        <v>402</v>
      </c>
      <c r="D112" s="497" t="s">
        <v>375</v>
      </c>
      <c r="E112" s="498">
        <v>129800</v>
      </c>
    </row>
    <row r="113" spans="1:5">
      <c r="A113" s="496" t="s">
        <v>402</v>
      </c>
      <c r="B113" s="496" t="s">
        <v>410</v>
      </c>
      <c r="C113" s="496" t="s">
        <v>402</v>
      </c>
      <c r="D113" s="497" t="s">
        <v>510</v>
      </c>
      <c r="E113" s="498">
        <v>1647</v>
      </c>
    </row>
    <row r="114" spans="1:5">
      <c r="A114" s="496" t="s">
        <v>402</v>
      </c>
      <c r="B114" s="496" t="s">
        <v>402</v>
      </c>
      <c r="C114" s="496" t="s">
        <v>410</v>
      </c>
      <c r="D114" s="497" t="s">
        <v>412</v>
      </c>
      <c r="E114" s="498">
        <v>1647</v>
      </c>
    </row>
    <row r="115" spans="1:5">
      <c r="A115" s="496" t="s">
        <v>402</v>
      </c>
      <c r="B115" s="496" t="s">
        <v>413</v>
      </c>
      <c r="C115" s="496" t="s">
        <v>402</v>
      </c>
      <c r="D115" s="497" t="s">
        <v>511</v>
      </c>
      <c r="E115" s="498">
        <v>116567</v>
      </c>
    </row>
    <row r="116" spans="1:5">
      <c r="A116" s="496" t="s">
        <v>402</v>
      </c>
      <c r="B116" s="496" t="s">
        <v>402</v>
      </c>
      <c r="C116" s="496" t="s">
        <v>410</v>
      </c>
      <c r="D116" s="497" t="s">
        <v>512</v>
      </c>
      <c r="E116" s="498">
        <v>3348</v>
      </c>
    </row>
    <row r="117" spans="1:5">
      <c r="A117" s="496" t="s">
        <v>402</v>
      </c>
      <c r="B117" s="496" t="s">
        <v>402</v>
      </c>
      <c r="C117" s="496" t="s">
        <v>413</v>
      </c>
      <c r="D117" s="497" t="s">
        <v>513</v>
      </c>
      <c r="E117" s="498">
        <v>59019</v>
      </c>
    </row>
    <row r="118" spans="1:5">
      <c r="A118" s="496" t="s">
        <v>402</v>
      </c>
      <c r="B118" s="496" t="s">
        <v>402</v>
      </c>
      <c r="C118" s="496" t="s">
        <v>415</v>
      </c>
      <c r="D118" s="497" t="s">
        <v>514</v>
      </c>
      <c r="E118" s="498">
        <v>38559</v>
      </c>
    </row>
    <row r="119" spans="1:5">
      <c r="A119" s="496" t="s">
        <v>402</v>
      </c>
      <c r="B119" s="496" t="s">
        <v>402</v>
      </c>
      <c r="C119" s="496" t="s">
        <v>417</v>
      </c>
      <c r="D119" s="497" t="s">
        <v>515</v>
      </c>
      <c r="E119" s="498">
        <v>15575</v>
      </c>
    </row>
    <row r="120" spans="1:5">
      <c r="A120" s="496" t="s">
        <v>402</v>
      </c>
      <c r="B120" s="496" t="s">
        <v>402</v>
      </c>
      <c r="C120" s="496" t="s">
        <v>432</v>
      </c>
      <c r="D120" s="497" t="s">
        <v>516</v>
      </c>
      <c r="E120" s="498">
        <v>65</v>
      </c>
    </row>
    <row r="121" spans="1:5">
      <c r="A121" s="496" t="s">
        <v>402</v>
      </c>
      <c r="B121" s="496" t="s">
        <v>415</v>
      </c>
      <c r="C121" s="496" t="s">
        <v>402</v>
      </c>
      <c r="D121" s="497" t="s">
        <v>517</v>
      </c>
      <c r="E121" s="498">
        <v>6786</v>
      </c>
    </row>
    <row r="122" spans="1:5">
      <c r="A122" s="496" t="s">
        <v>402</v>
      </c>
      <c r="B122" s="496" t="s">
        <v>402</v>
      </c>
      <c r="C122" s="496" t="s">
        <v>413</v>
      </c>
      <c r="D122" s="497" t="s">
        <v>518</v>
      </c>
      <c r="E122" s="498">
        <v>6220</v>
      </c>
    </row>
    <row r="123" spans="1:5">
      <c r="A123" s="496" t="s">
        <v>402</v>
      </c>
      <c r="B123" s="496" t="s">
        <v>402</v>
      </c>
      <c r="C123" s="496" t="s">
        <v>415</v>
      </c>
      <c r="D123" s="497" t="s">
        <v>519</v>
      </c>
      <c r="E123" s="498">
        <v>566</v>
      </c>
    </row>
    <row r="124" spans="1:5">
      <c r="A124" s="496" t="s">
        <v>402</v>
      </c>
      <c r="B124" s="496" t="s">
        <v>419</v>
      </c>
      <c r="C124" s="496" t="s">
        <v>402</v>
      </c>
      <c r="D124" s="497" t="s">
        <v>520</v>
      </c>
      <c r="E124" s="498">
        <v>804</v>
      </c>
    </row>
    <row r="125" spans="1:5">
      <c r="A125" s="496" t="s">
        <v>402</v>
      </c>
      <c r="B125" s="496" t="s">
        <v>402</v>
      </c>
      <c r="C125" s="496" t="s">
        <v>410</v>
      </c>
      <c r="D125" s="497" t="s">
        <v>521</v>
      </c>
      <c r="E125" s="498">
        <v>666</v>
      </c>
    </row>
    <row r="126" spans="1:5">
      <c r="A126" s="496" t="s">
        <v>402</v>
      </c>
      <c r="B126" s="496" t="s">
        <v>402</v>
      </c>
      <c r="C126" s="496" t="s">
        <v>413</v>
      </c>
      <c r="D126" s="497" t="s">
        <v>522</v>
      </c>
      <c r="E126" s="498">
        <v>139</v>
      </c>
    </row>
    <row r="127" spans="1:5">
      <c r="A127" s="496" t="s">
        <v>402</v>
      </c>
      <c r="B127" s="496" t="s">
        <v>436</v>
      </c>
      <c r="C127" s="496" t="s">
        <v>402</v>
      </c>
      <c r="D127" s="497" t="s">
        <v>523</v>
      </c>
      <c r="E127" s="498">
        <v>701</v>
      </c>
    </row>
    <row r="128" spans="1:5">
      <c r="A128" s="496" t="s">
        <v>402</v>
      </c>
      <c r="B128" s="496" t="s">
        <v>402</v>
      </c>
      <c r="C128" s="496" t="s">
        <v>410</v>
      </c>
      <c r="D128" s="497" t="s">
        <v>524</v>
      </c>
      <c r="E128" s="498">
        <v>0</v>
      </c>
    </row>
    <row r="129" spans="1:5">
      <c r="A129" s="496" t="s">
        <v>402</v>
      </c>
      <c r="B129" s="496" t="s">
        <v>402</v>
      </c>
      <c r="C129" s="496" t="s">
        <v>413</v>
      </c>
      <c r="D129" s="497" t="s">
        <v>525</v>
      </c>
      <c r="E129" s="498">
        <v>701</v>
      </c>
    </row>
    <row r="130" spans="1:5">
      <c r="A130" s="496" t="s">
        <v>402</v>
      </c>
      <c r="B130" s="496" t="s">
        <v>501</v>
      </c>
      <c r="C130" s="496" t="s">
        <v>402</v>
      </c>
      <c r="D130" s="497" t="s">
        <v>526</v>
      </c>
      <c r="E130" s="498">
        <v>3294</v>
      </c>
    </row>
    <row r="131" spans="1:5">
      <c r="A131" s="496" t="s">
        <v>402</v>
      </c>
      <c r="B131" s="496" t="s">
        <v>402</v>
      </c>
      <c r="C131" s="496" t="s">
        <v>410</v>
      </c>
      <c r="D131" s="497" t="s">
        <v>527</v>
      </c>
      <c r="E131" s="498">
        <v>700</v>
      </c>
    </row>
    <row r="132" spans="1:5">
      <c r="A132" s="496" t="s">
        <v>402</v>
      </c>
      <c r="B132" s="496" t="s">
        <v>402</v>
      </c>
      <c r="C132" s="496" t="s">
        <v>413</v>
      </c>
      <c r="D132" s="497" t="s">
        <v>528</v>
      </c>
      <c r="E132" s="498">
        <v>414</v>
      </c>
    </row>
    <row r="133" spans="1:5">
      <c r="A133" s="496" t="s">
        <v>402</v>
      </c>
      <c r="B133" s="496" t="s">
        <v>402</v>
      </c>
      <c r="C133" s="496" t="s">
        <v>415</v>
      </c>
      <c r="D133" s="497" t="s">
        <v>529</v>
      </c>
      <c r="E133" s="498">
        <v>700</v>
      </c>
    </row>
    <row r="134" spans="1:5">
      <c r="A134" s="496" t="s">
        <v>402</v>
      </c>
      <c r="B134" s="496" t="s">
        <v>402</v>
      </c>
      <c r="C134" s="496" t="s">
        <v>417</v>
      </c>
      <c r="D134" s="497" t="s">
        <v>530</v>
      </c>
      <c r="E134" s="498">
        <v>400</v>
      </c>
    </row>
    <row r="135" spans="1:5">
      <c r="A135" s="496" t="s">
        <v>402</v>
      </c>
      <c r="B135" s="496" t="s">
        <v>402</v>
      </c>
      <c r="C135" s="496" t="s">
        <v>432</v>
      </c>
      <c r="D135" s="497" t="s">
        <v>531</v>
      </c>
      <c r="E135" s="498">
        <v>960</v>
      </c>
    </row>
    <row r="136" spans="1:5">
      <c r="A136" s="496" t="s">
        <v>402</v>
      </c>
      <c r="B136" s="496" t="s">
        <v>402</v>
      </c>
      <c r="C136" s="496" t="s">
        <v>426</v>
      </c>
      <c r="D136" s="497" t="s">
        <v>532</v>
      </c>
      <c r="E136" s="498">
        <v>120</v>
      </c>
    </row>
    <row r="137" spans="1:5">
      <c r="A137" s="496" t="s">
        <v>402</v>
      </c>
      <c r="B137" s="496" t="s">
        <v>426</v>
      </c>
      <c r="C137" s="496" t="s">
        <v>402</v>
      </c>
      <c r="D137" s="497" t="s">
        <v>533</v>
      </c>
      <c r="E137" s="498">
        <v>0</v>
      </c>
    </row>
    <row r="138" spans="1:5">
      <c r="A138" s="496" t="s">
        <v>402</v>
      </c>
      <c r="B138" s="496" t="s">
        <v>402</v>
      </c>
      <c r="C138" s="496" t="s">
        <v>426</v>
      </c>
      <c r="D138" s="497" t="s">
        <v>534</v>
      </c>
      <c r="E138" s="498">
        <v>0</v>
      </c>
    </row>
    <row r="139" spans="1:5">
      <c r="A139" s="496" t="s">
        <v>535</v>
      </c>
      <c r="B139" s="496" t="s">
        <v>402</v>
      </c>
      <c r="C139" s="496" t="s">
        <v>402</v>
      </c>
      <c r="D139" s="497" t="s">
        <v>376</v>
      </c>
      <c r="E139" s="498">
        <v>548</v>
      </c>
    </row>
    <row r="140" spans="1:5">
      <c r="A140" s="496" t="s">
        <v>402</v>
      </c>
      <c r="B140" s="496" t="s">
        <v>410</v>
      </c>
      <c r="C140" s="496" t="s">
        <v>402</v>
      </c>
      <c r="D140" s="497" t="s">
        <v>536</v>
      </c>
      <c r="E140" s="498">
        <v>295</v>
      </c>
    </row>
    <row r="141" spans="1:5">
      <c r="A141" s="496" t="s">
        <v>402</v>
      </c>
      <c r="B141" s="496" t="s">
        <v>402</v>
      </c>
      <c r="C141" s="496" t="s">
        <v>410</v>
      </c>
      <c r="D141" s="497" t="s">
        <v>412</v>
      </c>
      <c r="E141" s="498">
        <v>285</v>
      </c>
    </row>
    <row r="142" spans="1:5">
      <c r="A142" s="496" t="s">
        <v>402</v>
      </c>
      <c r="B142" s="496" t="s">
        <v>402</v>
      </c>
      <c r="C142" s="496" t="s">
        <v>426</v>
      </c>
      <c r="D142" s="497" t="s">
        <v>537</v>
      </c>
      <c r="E142" s="498">
        <v>10</v>
      </c>
    </row>
    <row r="143" spans="1:5">
      <c r="A143" s="496" t="s">
        <v>402</v>
      </c>
      <c r="B143" s="496" t="s">
        <v>417</v>
      </c>
      <c r="C143" s="496" t="s">
        <v>402</v>
      </c>
      <c r="D143" s="497" t="s">
        <v>538</v>
      </c>
      <c r="E143" s="498">
        <v>250</v>
      </c>
    </row>
    <row r="144" spans="1:5">
      <c r="A144" s="496" t="s">
        <v>402</v>
      </c>
      <c r="B144" s="496" t="s">
        <v>402</v>
      </c>
      <c r="C144" s="496" t="s">
        <v>417</v>
      </c>
      <c r="D144" s="497" t="s">
        <v>539</v>
      </c>
      <c r="E144" s="498">
        <v>140</v>
      </c>
    </row>
    <row r="145" spans="1:5">
      <c r="A145" s="496" t="s">
        <v>402</v>
      </c>
      <c r="B145" s="496" t="s">
        <v>402</v>
      </c>
      <c r="C145" s="496" t="s">
        <v>432</v>
      </c>
      <c r="D145" s="497" t="s">
        <v>540</v>
      </c>
      <c r="E145" s="498">
        <v>0</v>
      </c>
    </row>
    <row r="146" spans="1:5">
      <c r="A146" s="496" t="s">
        <v>402</v>
      </c>
      <c r="B146" s="496" t="s">
        <v>402</v>
      </c>
      <c r="C146" s="496" t="s">
        <v>426</v>
      </c>
      <c r="D146" s="497" t="s">
        <v>541</v>
      </c>
      <c r="E146" s="498">
        <v>110</v>
      </c>
    </row>
    <row r="147" spans="1:5">
      <c r="A147" s="496" t="s">
        <v>402</v>
      </c>
      <c r="B147" s="496" t="s">
        <v>419</v>
      </c>
      <c r="C147" s="496" t="s">
        <v>402</v>
      </c>
      <c r="D147" s="497" t="s">
        <v>542</v>
      </c>
      <c r="E147" s="498">
        <v>3</v>
      </c>
    </row>
    <row r="148" spans="1:5">
      <c r="A148" s="496" t="s">
        <v>402</v>
      </c>
      <c r="B148" s="496" t="s">
        <v>402</v>
      </c>
      <c r="C148" s="496" t="s">
        <v>410</v>
      </c>
      <c r="D148" s="497" t="s">
        <v>543</v>
      </c>
      <c r="E148" s="498">
        <v>0</v>
      </c>
    </row>
    <row r="149" spans="1:5">
      <c r="A149" s="496" t="s">
        <v>402</v>
      </c>
      <c r="B149" s="496" t="s">
        <v>402</v>
      </c>
      <c r="C149" s="496" t="s">
        <v>413</v>
      </c>
      <c r="D149" s="497" t="s">
        <v>544</v>
      </c>
      <c r="E149" s="498">
        <v>3</v>
      </c>
    </row>
    <row r="150" spans="1:5">
      <c r="A150" s="496" t="s">
        <v>402</v>
      </c>
      <c r="B150" s="496" t="s">
        <v>402</v>
      </c>
      <c r="C150" s="496" t="s">
        <v>426</v>
      </c>
      <c r="D150" s="497" t="s">
        <v>545</v>
      </c>
      <c r="E150" s="498">
        <v>0</v>
      </c>
    </row>
    <row r="151" spans="1:5">
      <c r="A151" s="496" t="s">
        <v>546</v>
      </c>
      <c r="B151" s="496" t="s">
        <v>402</v>
      </c>
      <c r="C151" s="496" t="s">
        <v>402</v>
      </c>
      <c r="D151" s="497" t="s">
        <v>377</v>
      </c>
      <c r="E151" s="498">
        <v>4282</v>
      </c>
    </row>
    <row r="152" spans="1:5">
      <c r="A152" s="496" t="s">
        <v>402</v>
      </c>
      <c r="B152" s="496" t="s">
        <v>410</v>
      </c>
      <c r="C152" s="496" t="s">
        <v>402</v>
      </c>
      <c r="D152" s="497" t="s">
        <v>547</v>
      </c>
      <c r="E152" s="498">
        <v>2418</v>
      </c>
    </row>
    <row r="153" spans="1:5">
      <c r="A153" s="496" t="s">
        <v>402</v>
      </c>
      <c r="B153" s="496" t="s">
        <v>402</v>
      </c>
      <c r="C153" s="496" t="s">
        <v>410</v>
      </c>
      <c r="D153" s="497" t="s">
        <v>412</v>
      </c>
      <c r="E153" s="498">
        <v>1134</v>
      </c>
    </row>
    <row r="154" spans="1:5">
      <c r="A154" s="496" t="s">
        <v>402</v>
      </c>
      <c r="B154" s="496" t="s">
        <v>402</v>
      </c>
      <c r="C154" s="496" t="s">
        <v>417</v>
      </c>
      <c r="D154" s="497" t="s">
        <v>548</v>
      </c>
      <c r="E154" s="498">
        <v>0</v>
      </c>
    </row>
    <row r="155" spans="1:5">
      <c r="A155" s="496" t="s">
        <v>402</v>
      </c>
      <c r="B155" s="496" t="s">
        <v>402</v>
      </c>
      <c r="C155" s="496" t="s">
        <v>432</v>
      </c>
      <c r="D155" s="497" t="s">
        <v>549</v>
      </c>
      <c r="E155" s="498">
        <v>25</v>
      </c>
    </row>
    <row r="156" spans="1:5">
      <c r="A156" s="496" t="s">
        <v>402</v>
      </c>
      <c r="B156" s="496" t="s">
        <v>402</v>
      </c>
      <c r="C156" s="496" t="s">
        <v>419</v>
      </c>
      <c r="D156" s="497" t="s">
        <v>550</v>
      </c>
      <c r="E156" s="498">
        <v>258</v>
      </c>
    </row>
    <row r="157" spans="1:5">
      <c r="A157" s="496" t="s">
        <v>402</v>
      </c>
      <c r="B157" s="496" t="s">
        <v>402</v>
      </c>
      <c r="C157" s="496" t="s">
        <v>436</v>
      </c>
      <c r="D157" s="497" t="s">
        <v>551</v>
      </c>
      <c r="E157" s="498">
        <v>202</v>
      </c>
    </row>
    <row r="158" spans="1:5">
      <c r="A158" s="496" t="s">
        <v>402</v>
      </c>
      <c r="B158" s="496" t="s">
        <v>402</v>
      </c>
      <c r="C158" s="496" t="s">
        <v>501</v>
      </c>
      <c r="D158" s="497" t="s">
        <v>552</v>
      </c>
      <c r="E158" s="498">
        <v>572</v>
      </c>
    </row>
    <row r="159" spans="1:5">
      <c r="A159" s="496" t="s">
        <v>402</v>
      </c>
      <c r="B159" s="496" t="s">
        <v>402</v>
      </c>
      <c r="C159" s="496" t="s">
        <v>442</v>
      </c>
      <c r="D159" s="497" t="s">
        <v>553</v>
      </c>
      <c r="E159" s="498">
        <v>0</v>
      </c>
    </row>
    <row r="160" spans="1:5">
      <c r="A160" s="496" t="s">
        <v>402</v>
      </c>
      <c r="B160" s="496" t="s">
        <v>402</v>
      </c>
      <c r="C160" s="496" t="s">
        <v>445</v>
      </c>
      <c r="D160" s="497" t="s">
        <v>554</v>
      </c>
      <c r="E160" s="498">
        <v>0</v>
      </c>
    </row>
    <row r="161" spans="1:5">
      <c r="A161" s="496" t="s">
        <v>402</v>
      </c>
      <c r="B161" s="496" t="s">
        <v>402</v>
      </c>
      <c r="C161" s="496" t="s">
        <v>555</v>
      </c>
      <c r="D161" s="497" t="s">
        <v>556</v>
      </c>
      <c r="E161" s="498">
        <v>0</v>
      </c>
    </row>
    <row r="162" spans="1:5">
      <c r="A162" s="496" t="s">
        <v>402</v>
      </c>
      <c r="B162" s="496" t="s">
        <v>402</v>
      </c>
      <c r="C162" s="496" t="s">
        <v>426</v>
      </c>
      <c r="D162" s="497" t="s">
        <v>557</v>
      </c>
      <c r="E162" s="498">
        <v>228</v>
      </c>
    </row>
    <row r="163" spans="1:5">
      <c r="A163" s="496" t="s">
        <v>402</v>
      </c>
      <c r="B163" s="496" t="s">
        <v>413</v>
      </c>
      <c r="C163" s="496" t="s">
        <v>402</v>
      </c>
      <c r="D163" s="497" t="s">
        <v>558</v>
      </c>
      <c r="E163" s="498">
        <v>45</v>
      </c>
    </row>
    <row r="164" spans="1:5">
      <c r="A164" s="496" t="s">
        <v>402</v>
      </c>
      <c r="B164" s="496" t="s">
        <v>402</v>
      </c>
      <c r="C164" s="496" t="s">
        <v>417</v>
      </c>
      <c r="D164" s="497" t="s">
        <v>559</v>
      </c>
      <c r="E164" s="498">
        <v>0</v>
      </c>
    </row>
    <row r="165" spans="1:5">
      <c r="A165" s="496" t="s">
        <v>402</v>
      </c>
      <c r="B165" s="496" t="s">
        <v>402</v>
      </c>
      <c r="C165" s="496" t="s">
        <v>432</v>
      </c>
      <c r="D165" s="497" t="s">
        <v>560</v>
      </c>
      <c r="E165" s="498">
        <v>45</v>
      </c>
    </row>
    <row r="166" spans="1:5">
      <c r="A166" s="496" t="s">
        <v>402</v>
      </c>
      <c r="B166" s="496" t="s">
        <v>429</v>
      </c>
      <c r="C166" s="496" t="s">
        <v>402</v>
      </c>
      <c r="D166" s="497" t="s">
        <v>561</v>
      </c>
      <c r="E166" s="498">
        <v>20</v>
      </c>
    </row>
    <row r="167" spans="1:5">
      <c r="A167" s="496" t="s">
        <v>402</v>
      </c>
      <c r="B167" s="496" t="s">
        <v>402</v>
      </c>
      <c r="C167" s="496" t="s">
        <v>410</v>
      </c>
      <c r="D167" s="497" t="s">
        <v>412</v>
      </c>
      <c r="E167" s="498">
        <v>2</v>
      </c>
    </row>
    <row r="168" spans="1:5">
      <c r="A168" s="496" t="s">
        <v>402</v>
      </c>
      <c r="B168" s="496" t="s">
        <v>402</v>
      </c>
      <c r="C168" s="496" t="s">
        <v>432</v>
      </c>
      <c r="D168" s="497" t="s">
        <v>562</v>
      </c>
      <c r="E168" s="498">
        <v>14</v>
      </c>
    </row>
    <row r="169" spans="1:5">
      <c r="A169" s="496" t="s">
        <v>402</v>
      </c>
      <c r="B169" s="496" t="s">
        <v>402</v>
      </c>
      <c r="C169" s="496" t="s">
        <v>419</v>
      </c>
      <c r="D169" s="497" t="s">
        <v>563</v>
      </c>
      <c r="E169" s="498">
        <v>4</v>
      </c>
    </row>
    <row r="170" spans="1:5">
      <c r="A170" s="496" t="s">
        <v>402</v>
      </c>
      <c r="B170" s="496" t="s">
        <v>436</v>
      </c>
      <c r="C170" s="496" t="s">
        <v>402</v>
      </c>
      <c r="D170" s="497" t="s">
        <v>564</v>
      </c>
      <c r="E170" s="498">
        <v>1437</v>
      </c>
    </row>
    <row r="171" spans="1:5">
      <c r="A171" s="496" t="s">
        <v>402</v>
      </c>
      <c r="B171" s="496" t="s">
        <v>402</v>
      </c>
      <c r="C171" s="496" t="s">
        <v>410</v>
      </c>
      <c r="D171" s="497" t="s">
        <v>412</v>
      </c>
      <c r="E171" s="498">
        <v>1004</v>
      </c>
    </row>
    <row r="172" spans="1:5">
      <c r="A172" s="496" t="s">
        <v>402</v>
      </c>
      <c r="B172" s="496" t="s">
        <v>402</v>
      </c>
      <c r="C172" s="496" t="s">
        <v>419</v>
      </c>
      <c r="D172" s="497" t="s">
        <v>565</v>
      </c>
      <c r="E172" s="498">
        <v>26</v>
      </c>
    </row>
    <row r="173" spans="1:5">
      <c r="A173" s="496" t="s">
        <v>402</v>
      </c>
      <c r="B173" s="496" t="s">
        <v>402</v>
      </c>
      <c r="C173" s="496" t="s">
        <v>436</v>
      </c>
      <c r="D173" s="497" t="s">
        <v>566</v>
      </c>
      <c r="E173" s="498">
        <v>407</v>
      </c>
    </row>
    <row r="174" spans="1:5">
      <c r="A174" s="496" t="s">
        <v>402</v>
      </c>
      <c r="B174" s="496" t="s">
        <v>402</v>
      </c>
      <c r="C174" s="496" t="s">
        <v>426</v>
      </c>
      <c r="D174" s="497" t="s">
        <v>567</v>
      </c>
      <c r="E174" s="498">
        <v>0</v>
      </c>
    </row>
    <row r="175" spans="1:5">
      <c r="A175" s="496" t="s">
        <v>402</v>
      </c>
      <c r="B175" s="496" t="s">
        <v>426</v>
      </c>
      <c r="C175" s="496" t="s">
        <v>402</v>
      </c>
      <c r="D175" s="497" t="s">
        <v>568</v>
      </c>
      <c r="E175" s="498">
        <v>362</v>
      </c>
    </row>
    <row r="176" spans="1:5">
      <c r="A176" s="496" t="s">
        <v>402</v>
      </c>
      <c r="B176" s="496" t="s">
        <v>402</v>
      </c>
      <c r="C176" s="496" t="s">
        <v>426</v>
      </c>
      <c r="D176" s="497" t="s">
        <v>569</v>
      </c>
      <c r="E176" s="498">
        <v>362</v>
      </c>
    </row>
    <row r="177" spans="1:5">
      <c r="A177" s="496" t="s">
        <v>570</v>
      </c>
      <c r="B177" s="496" t="s">
        <v>402</v>
      </c>
      <c r="C177" s="496" t="s">
        <v>402</v>
      </c>
      <c r="D177" s="497" t="s">
        <v>378</v>
      </c>
      <c r="E177" s="498">
        <v>168376</v>
      </c>
    </row>
    <row r="178" spans="1:5">
      <c r="A178" s="496" t="s">
        <v>402</v>
      </c>
      <c r="B178" s="496" t="s">
        <v>410</v>
      </c>
      <c r="C178" s="496" t="s">
        <v>402</v>
      </c>
      <c r="D178" s="497" t="s">
        <v>571</v>
      </c>
      <c r="E178" s="498">
        <v>3360</v>
      </c>
    </row>
    <row r="179" spans="1:5">
      <c r="A179" s="496" t="s">
        <v>402</v>
      </c>
      <c r="B179" s="496" t="s">
        <v>402</v>
      </c>
      <c r="C179" s="496" t="s">
        <v>410</v>
      </c>
      <c r="D179" s="497" t="s">
        <v>412</v>
      </c>
      <c r="E179" s="498">
        <v>1023</v>
      </c>
    </row>
    <row r="180" spans="1:5">
      <c r="A180" s="496" t="s">
        <v>402</v>
      </c>
      <c r="B180" s="496" t="s">
        <v>402</v>
      </c>
      <c r="C180" s="496" t="s">
        <v>419</v>
      </c>
      <c r="D180" s="497" t="s">
        <v>572</v>
      </c>
      <c r="E180" s="498">
        <v>10</v>
      </c>
    </row>
    <row r="181" spans="1:5">
      <c r="A181" s="496" t="s">
        <v>402</v>
      </c>
      <c r="B181" s="496" t="s">
        <v>402</v>
      </c>
      <c r="C181" s="496" t="s">
        <v>501</v>
      </c>
      <c r="D181" s="497" t="s">
        <v>573</v>
      </c>
      <c r="E181" s="498">
        <v>0</v>
      </c>
    </row>
    <row r="182" spans="1:5">
      <c r="A182" s="496" t="s">
        <v>402</v>
      </c>
      <c r="B182" s="496" t="s">
        <v>402</v>
      </c>
      <c r="C182" s="496" t="s">
        <v>574</v>
      </c>
      <c r="D182" s="497" t="s">
        <v>575</v>
      </c>
      <c r="E182" s="498">
        <v>5</v>
      </c>
    </row>
    <row r="183" spans="1:5">
      <c r="A183" s="496" t="s">
        <v>402</v>
      </c>
      <c r="B183" s="496" t="s">
        <v>402</v>
      </c>
      <c r="C183" s="496" t="s">
        <v>445</v>
      </c>
      <c r="D183" s="497" t="s">
        <v>576</v>
      </c>
      <c r="E183" s="498">
        <v>0</v>
      </c>
    </row>
    <row r="184" spans="1:5">
      <c r="A184" s="496" t="s">
        <v>402</v>
      </c>
      <c r="B184" s="496" t="s">
        <v>402</v>
      </c>
      <c r="C184" s="496" t="s">
        <v>473</v>
      </c>
      <c r="D184" s="497" t="s">
        <v>577</v>
      </c>
      <c r="E184" s="498">
        <v>20</v>
      </c>
    </row>
    <row r="185" spans="1:5">
      <c r="A185" s="496" t="s">
        <v>402</v>
      </c>
      <c r="B185" s="496" t="s">
        <v>402</v>
      </c>
      <c r="C185" s="496" t="s">
        <v>426</v>
      </c>
      <c r="D185" s="497" t="s">
        <v>578</v>
      </c>
      <c r="E185" s="498">
        <v>2302</v>
      </c>
    </row>
    <row r="186" spans="1:5">
      <c r="A186" s="496" t="s">
        <v>402</v>
      </c>
      <c r="B186" s="496" t="s">
        <v>413</v>
      </c>
      <c r="C186" s="496" t="s">
        <v>402</v>
      </c>
      <c r="D186" s="497" t="s">
        <v>579</v>
      </c>
      <c r="E186" s="498">
        <v>424</v>
      </c>
    </row>
    <row r="187" spans="1:5">
      <c r="A187" s="496" t="s">
        <v>402</v>
      </c>
      <c r="B187" s="496" t="s">
        <v>402</v>
      </c>
      <c r="C187" s="496" t="s">
        <v>410</v>
      </c>
      <c r="D187" s="497" t="s">
        <v>412</v>
      </c>
      <c r="E187" s="498">
        <v>422</v>
      </c>
    </row>
    <row r="188" spans="1:5">
      <c r="A188" s="496" t="s">
        <v>402</v>
      </c>
      <c r="B188" s="496" t="s">
        <v>402</v>
      </c>
      <c r="C188" s="496" t="s">
        <v>419</v>
      </c>
      <c r="D188" s="497" t="s">
        <v>580</v>
      </c>
      <c r="E188" s="498">
        <v>1</v>
      </c>
    </row>
    <row r="189" spans="1:5">
      <c r="A189" s="496" t="s">
        <v>402</v>
      </c>
      <c r="B189" s="496" t="s">
        <v>432</v>
      </c>
      <c r="C189" s="496" t="s">
        <v>402</v>
      </c>
      <c r="D189" s="497" t="s">
        <v>581</v>
      </c>
      <c r="E189" s="498">
        <v>70189</v>
      </c>
    </row>
    <row r="190" spans="1:5">
      <c r="A190" s="496" t="s">
        <v>402</v>
      </c>
      <c r="B190" s="496" t="s">
        <v>402</v>
      </c>
      <c r="C190" s="496" t="s">
        <v>410</v>
      </c>
      <c r="D190" s="497" t="s">
        <v>582</v>
      </c>
      <c r="E190" s="498">
        <v>0</v>
      </c>
    </row>
    <row r="191" spans="1:5">
      <c r="A191" s="496" t="s">
        <v>402</v>
      </c>
      <c r="B191" s="496" t="s">
        <v>402</v>
      </c>
      <c r="C191" s="496" t="s">
        <v>413</v>
      </c>
      <c r="D191" s="497" t="s">
        <v>583</v>
      </c>
      <c r="E191" s="498">
        <v>25444</v>
      </c>
    </row>
    <row r="192" spans="1:5">
      <c r="A192" s="496" t="s">
        <v>402</v>
      </c>
      <c r="B192" s="496" t="s">
        <v>402</v>
      </c>
      <c r="C192" s="496" t="s">
        <v>432</v>
      </c>
      <c r="D192" s="497" t="s">
        <v>584</v>
      </c>
      <c r="E192" s="498">
        <v>17717</v>
      </c>
    </row>
    <row r="193" spans="1:5">
      <c r="A193" s="496" t="s">
        <v>402</v>
      </c>
      <c r="B193" s="496" t="s">
        <v>402</v>
      </c>
      <c r="C193" s="496" t="s">
        <v>429</v>
      </c>
      <c r="D193" s="497" t="s">
        <v>585</v>
      </c>
      <c r="E193" s="498">
        <v>3520</v>
      </c>
    </row>
    <row r="194" spans="1:5">
      <c r="A194" s="496" t="s">
        <v>402</v>
      </c>
      <c r="B194" s="496" t="s">
        <v>402</v>
      </c>
      <c r="C194" s="496" t="s">
        <v>419</v>
      </c>
      <c r="D194" s="497" t="s">
        <v>586</v>
      </c>
      <c r="E194" s="498">
        <v>23500</v>
      </c>
    </row>
    <row r="195" spans="1:5">
      <c r="A195" s="496" t="s">
        <v>402</v>
      </c>
      <c r="B195" s="496" t="s">
        <v>402</v>
      </c>
      <c r="C195" s="496" t="s">
        <v>426</v>
      </c>
      <c r="D195" s="497" t="s">
        <v>587</v>
      </c>
      <c r="E195" s="498">
        <v>8</v>
      </c>
    </row>
    <row r="196" spans="1:5">
      <c r="A196" s="496" t="s">
        <v>402</v>
      </c>
      <c r="B196" s="496" t="s">
        <v>419</v>
      </c>
      <c r="C196" s="496" t="s">
        <v>402</v>
      </c>
      <c r="D196" s="497" t="s">
        <v>588</v>
      </c>
      <c r="E196" s="498">
        <v>8127</v>
      </c>
    </row>
    <row r="197" spans="1:5">
      <c r="A197" s="496" t="s">
        <v>402</v>
      </c>
      <c r="B197" s="496" t="s">
        <v>402</v>
      </c>
      <c r="C197" s="496" t="s">
        <v>410</v>
      </c>
      <c r="D197" s="497" t="s">
        <v>589</v>
      </c>
      <c r="E197" s="498">
        <v>146</v>
      </c>
    </row>
    <row r="198" spans="1:5">
      <c r="A198" s="496" t="s">
        <v>402</v>
      </c>
      <c r="B198" s="496" t="s">
        <v>402</v>
      </c>
      <c r="C198" s="496" t="s">
        <v>417</v>
      </c>
      <c r="D198" s="497" t="s">
        <v>590</v>
      </c>
      <c r="E198" s="498">
        <v>301</v>
      </c>
    </row>
    <row r="199" spans="1:5">
      <c r="A199" s="496" t="s">
        <v>402</v>
      </c>
      <c r="B199" s="496" t="s">
        <v>402</v>
      </c>
      <c r="C199" s="496" t="s">
        <v>432</v>
      </c>
      <c r="D199" s="497" t="s">
        <v>591</v>
      </c>
      <c r="E199" s="498">
        <v>5929</v>
      </c>
    </row>
    <row r="200" spans="1:5">
      <c r="A200" s="496" t="s">
        <v>402</v>
      </c>
      <c r="B200" s="496" t="s">
        <v>402</v>
      </c>
      <c r="C200" s="496" t="s">
        <v>445</v>
      </c>
      <c r="D200" s="497" t="s">
        <v>592</v>
      </c>
      <c r="E200" s="498">
        <v>0</v>
      </c>
    </row>
    <row r="201" spans="1:5">
      <c r="A201" s="496" t="s">
        <v>402</v>
      </c>
      <c r="B201" s="496" t="s">
        <v>402</v>
      </c>
      <c r="C201" s="496" t="s">
        <v>426</v>
      </c>
      <c r="D201" s="497" t="s">
        <v>593</v>
      </c>
      <c r="E201" s="498">
        <v>1750</v>
      </c>
    </row>
    <row r="202" spans="1:5">
      <c r="A202" s="496" t="s">
        <v>402</v>
      </c>
      <c r="B202" s="496" t="s">
        <v>436</v>
      </c>
      <c r="C202" s="496" t="s">
        <v>402</v>
      </c>
      <c r="D202" s="497" t="s">
        <v>594</v>
      </c>
      <c r="E202" s="498">
        <v>9702</v>
      </c>
    </row>
    <row r="203" spans="1:5">
      <c r="A203" s="496" t="s">
        <v>402</v>
      </c>
      <c r="B203" s="496" t="s">
        <v>402</v>
      </c>
      <c r="C203" s="496" t="s">
        <v>410</v>
      </c>
      <c r="D203" s="497" t="s">
        <v>595</v>
      </c>
      <c r="E203" s="498">
        <v>0</v>
      </c>
    </row>
    <row r="204" spans="1:5">
      <c r="A204" s="496" t="s">
        <v>402</v>
      </c>
      <c r="B204" s="496" t="s">
        <v>402</v>
      </c>
      <c r="C204" s="496" t="s">
        <v>413</v>
      </c>
      <c r="D204" s="497" t="s">
        <v>596</v>
      </c>
      <c r="E204" s="498">
        <v>3990</v>
      </c>
    </row>
    <row r="205" spans="1:5">
      <c r="A205" s="496" t="s">
        <v>402</v>
      </c>
      <c r="B205" s="496" t="s">
        <v>402</v>
      </c>
      <c r="C205" s="496" t="s">
        <v>415</v>
      </c>
      <c r="D205" s="497" t="s">
        <v>597</v>
      </c>
      <c r="E205" s="498">
        <v>3110</v>
      </c>
    </row>
    <row r="206" spans="1:5">
      <c r="A206" s="496" t="s">
        <v>402</v>
      </c>
      <c r="B206" s="496" t="s">
        <v>402</v>
      </c>
      <c r="C206" s="496" t="s">
        <v>432</v>
      </c>
      <c r="D206" s="497" t="s">
        <v>598</v>
      </c>
      <c r="E206" s="498">
        <v>1700</v>
      </c>
    </row>
    <row r="207" spans="1:5">
      <c r="A207" s="496" t="s">
        <v>402</v>
      </c>
      <c r="B207" s="496" t="s">
        <v>402</v>
      </c>
      <c r="C207" s="496" t="s">
        <v>429</v>
      </c>
      <c r="D207" s="497" t="s">
        <v>599</v>
      </c>
      <c r="E207" s="498">
        <v>76</v>
      </c>
    </row>
    <row r="208" spans="1:5">
      <c r="A208" s="496" t="s">
        <v>402</v>
      </c>
      <c r="B208" s="496" t="s">
        <v>402</v>
      </c>
      <c r="C208" s="496" t="s">
        <v>436</v>
      </c>
      <c r="D208" s="497" t="s">
        <v>600</v>
      </c>
      <c r="E208" s="498">
        <v>52</v>
      </c>
    </row>
    <row r="209" spans="1:5">
      <c r="A209" s="496" t="s">
        <v>402</v>
      </c>
      <c r="B209" s="496" t="s">
        <v>402</v>
      </c>
      <c r="C209" s="496" t="s">
        <v>426</v>
      </c>
      <c r="D209" s="497" t="s">
        <v>601</v>
      </c>
      <c r="E209" s="498">
        <v>774</v>
      </c>
    </row>
    <row r="210" spans="1:5">
      <c r="A210" s="496" t="s">
        <v>402</v>
      </c>
      <c r="B210" s="496" t="s">
        <v>501</v>
      </c>
      <c r="C210" s="496" t="s">
        <v>402</v>
      </c>
      <c r="D210" s="497" t="s">
        <v>602</v>
      </c>
      <c r="E210" s="498">
        <v>1897</v>
      </c>
    </row>
    <row r="211" spans="1:5">
      <c r="A211" s="496" t="s">
        <v>402</v>
      </c>
      <c r="B211" s="496" t="s">
        <v>402</v>
      </c>
      <c r="C211" s="496" t="s">
        <v>410</v>
      </c>
      <c r="D211" s="497" t="s">
        <v>603</v>
      </c>
      <c r="E211" s="498">
        <v>872</v>
      </c>
    </row>
    <row r="212" spans="1:5">
      <c r="A212" s="496" t="s">
        <v>402</v>
      </c>
      <c r="B212" s="496" t="s">
        <v>402</v>
      </c>
      <c r="C212" s="496" t="s">
        <v>413</v>
      </c>
      <c r="D212" s="497" t="s">
        <v>604</v>
      </c>
      <c r="E212" s="498">
        <v>484</v>
      </c>
    </row>
    <row r="213" spans="1:5">
      <c r="A213" s="496" t="s">
        <v>402</v>
      </c>
      <c r="B213" s="496" t="s">
        <v>402</v>
      </c>
      <c r="C213" s="496" t="s">
        <v>415</v>
      </c>
      <c r="D213" s="497" t="s">
        <v>605</v>
      </c>
      <c r="E213" s="498">
        <v>184</v>
      </c>
    </row>
    <row r="214" spans="1:5">
      <c r="A214" s="496" t="s">
        <v>402</v>
      </c>
      <c r="B214" s="496" t="s">
        <v>402</v>
      </c>
      <c r="C214" s="496" t="s">
        <v>417</v>
      </c>
      <c r="D214" s="497" t="s">
        <v>606</v>
      </c>
      <c r="E214" s="498">
        <v>2</v>
      </c>
    </row>
    <row r="215" spans="1:5">
      <c r="A215" s="496" t="s">
        <v>402</v>
      </c>
      <c r="B215" s="496" t="s">
        <v>402</v>
      </c>
      <c r="C215" s="496" t="s">
        <v>432</v>
      </c>
      <c r="D215" s="497" t="s">
        <v>607</v>
      </c>
      <c r="E215" s="498">
        <v>162</v>
      </c>
    </row>
    <row r="216" spans="1:5">
      <c r="A216" s="496" t="s">
        <v>402</v>
      </c>
      <c r="B216" s="496" t="s">
        <v>402</v>
      </c>
      <c r="C216" s="496" t="s">
        <v>426</v>
      </c>
      <c r="D216" s="497" t="s">
        <v>608</v>
      </c>
      <c r="E216" s="498">
        <v>193</v>
      </c>
    </row>
    <row r="217" spans="1:5">
      <c r="A217" s="496" t="s">
        <v>402</v>
      </c>
      <c r="B217" s="496" t="s">
        <v>507</v>
      </c>
      <c r="C217" s="496" t="s">
        <v>402</v>
      </c>
      <c r="D217" s="497" t="s">
        <v>609</v>
      </c>
      <c r="E217" s="498">
        <v>3638</v>
      </c>
    </row>
    <row r="218" spans="1:5">
      <c r="A218" s="496" t="s">
        <v>402</v>
      </c>
      <c r="B218" s="496" t="s">
        <v>402</v>
      </c>
      <c r="C218" s="496" t="s">
        <v>410</v>
      </c>
      <c r="D218" s="497" t="s">
        <v>610</v>
      </c>
      <c r="E218" s="498">
        <v>1500</v>
      </c>
    </row>
    <row r="219" spans="1:5">
      <c r="A219" s="496" t="s">
        <v>402</v>
      </c>
      <c r="B219" s="496" t="s">
        <v>402</v>
      </c>
      <c r="C219" s="496" t="s">
        <v>413</v>
      </c>
      <c r="D219" s="497" t="s">
        <v>611</v>
      </c>
      <c r="E219" s="498">
        <v>1279</v>
      </c>
    </row>
    <row r="220" spans="1:5">
      <c r="A220" s="496" t="s">
        <v>402</v>
      </c>
      <c r="B220" s="496" t="s">
        <v>402</v>
      </c>
      <c r="C220" s="496" t="s">
        <v>417</v>
      </c>
      <c r="D220" s="497" t="s">
        <v>612</v>
      </c>
      <c r="E220" s="498">
        <v>17</v>
      </c>
    </row>
    <row r="221" spans="1:5">
      <c r="A221" s="496" t="s">
        <v>402</v>
      </c>
      <c r="B221" s="496" t="s">
        <v>402</v>
      </c>
      <c r="C221" s="496" t="s">
        <v>429</v>
      </c>
      <c r="D221" s="497" t="s">
        <v>613</v>
      </c>
      <c r="E221" s="498">
        <v>838</v>
      </c>
    </row>
    <row r="222" spans="1:5">
      <c r="A222" s="496" t="s">
        <v>402</v>
      </c>
      <c r="B222" s="496" t="s">
        <v>402</v>
      </c>
      <c r="C222" s="496" t="s">
        <v>426</v>
      </c>
      <c r="D222" s="497" t="s">
        <v>614</v>
      </c>
      <c r="E222" s="498">
        <v>3</v>
      </c>
    </row>
    <row r="223" spans="1:5">
      <c r="A223" s="496" t="s">
        <v>402</v>
      </c>
      <c r="B223" s="496" t="s">
        <v>442</v>
      </c>
      <c r="C223" s="496" t="s">
        <v>402</v>
      </c>
      <c r="D223" s="497" t="s">
        <v>615</v>
      </c>
      <c r="E223" s="498">
        <v>3821</v>
      </c>
    </row>
    <row r="224" spans="1:5">
      <c r="A224" s="496" t="s">
        <v>402</v>
      </c>
      <c r="B224" s="496" t="s">
        <v>402</v>
      </c>
      <c r="C224" s="496" t="s">
        <v>410</v>
      </c>
      <c r="D224" s="497" t="s">
        <v>412</v>
      </c>
      <c r="E224" s="498">
        <v>256</v>
      </c>
    </row>
    <row r="225" spans="1:5">
      <c r="A225" s="496" t="s">
        <v>402</v>
      </c>
      <c r="B225" s="496" t="s">
        <v>402</v>
      </c>
      <c r="C225" s="496" t="s">
        <v>417</v>
      </c>
      <c r="D225" s="497" t="s">
        <v>616</v>
      </c>
      <c r="E225" s="498">
        <v>0</v>
      </c>
    </row>
    <row r="226" spans="1:5">
      <c r="A226" s="496" t="s">
        <v>402</v>
      </c>
      <c r="B226" s="496" t="s">
        <v>402</v>
      </c>
      <c r="C226" s="496" t="s">
        <v>432</v>
      </c>
      <c r="D226" s="497" t="s">
        <v>617</v>
      </c>
      <c r="E226" s="498">
        <v>0</v>
      </c>
    </row>
    <row r="227" spans="1:5">
      <c r="A227" s="496" t="s">
        <v>402</v>
      </c>
      <c r="B227" s="496" t="s">
        <v>402</v>
      </c>
      <c r="C227" s="496" t="s">
        <v>419</v>
      </c>
      <c r="D227" s="497" t="s">
        <v>618</v>
      </c>
      <c r="E227" s="498">
        <v>3000</v>
      </c>
    </row>
    <row r="228" spans="1:5">
      <c r="A228" s="496" t="s">
        <v>402</v>
      </c>
      <c r="B228" s="496" t="s">
        <v>402</v>
      </c>
      <c r="C228" s="496" t="s">
        <v>426</v>
      </c>
      <c r="D228" s="497" t="s">
        <v>619</v>
      </c>
      <c r="E228" s="498">
        <v>565</v>
      </c>
    </row>
    <row r="229" spans="1:5">
      <c r="A229" s="496" t="s">
        <v>402</v>
      </c>
      <c r="B229" s="496" t="s">
        <v>620</v>
      </c>
      <c r="C229" s="496" t="s">
        <v>402</v>
      </c>
      <c r="D229" s="497" t="s">
        <v>621</v>
      </c>
      <c r="E229" s="498">
        <v>8004</v>
      </c>
    </row>
    <row r="230" spans="1:5">
      <c r="A230" s="496" t="s">
        <v>402</v>
      </c>
      <c r="B230" s="496" t="s">
        <v>402</v>
      </c>
      <c r="C230" s="496" t="s">
        <v>410</v>
      </c>
      <c r="D230" s="497" t="s">
        <v>622</v>
      </c>
      <c r="E230" s="498">
        <v>217</v>
      </c>
    </row>
    <row r="231" spans="1:5">
      <c r="A231" s="496" t="s">
        <v>402</v>
      </c>
      <c r="B231" s="496" t="s">
        <v>402</v>
      </c>
      <c r="C231" s="496" t="s">
        <v>413</v>
      </c>
      <c r="D231" s="497" t="s">
        <v>623</v>
      </c>
      <c r="E231" s="498">
        <v>7787</v>
      </c>
    </row>
    <row r="232" spans="1:5">
      <c r="A232" s="496" t="s">
        <v>402</v>
      </c>
      <c r="B232" s="496" t="s">
        <v>497</v>
      </c>
      <c r="C232" s="496" t="s">
        <v>402</v>
      </c>
      <c r="D232" s="497" t="s">
        <v>624</v>
      </c>
      <c r="E232" s="498">
        <v>279</v>
      </c>
    </row>
    <row r="233" spans="1:5">
      <c r="A233" s="496" t="s">
        <v>402</v>
      </c>
      <c r="B233" s="496" t="s">
        <v>402</v>
      </c>
      <c r="C233" s="496" t="s">
        <v>410</v>
      </c>
      <c r="D233" s="497" t="s">
        <v>625</v>
      </c>
      <c r="E233" s="498">
        <v>229</v>
      </c>
    </row>
    <row r="234" spans="1:5">
      <c r="A234" s="496" t="s">
        <v>402</v>
      </c>
      <c r="B234" s="496" t="s">
        <v>402</v>
      </c>
      <c r="C234" s="496" t="s">
        <v>413</v>
      </c>
      <c r="D234" s="497" t="s">
        <v>626</v>
      </c>
      <c r="E234" s="498">
        <v>50</v>
      </c>
    </row>
    <row r="235" spans="1:5">
      <c r="A235" s="496" t="s">
        <v>402</v>
      </c>
      <c r="B235" s="496" t="s">
        <v>627</v>
      </c>
      <c r="C235" s="496" t="s">
        <v>402</v>
      </c>
      <c r="D235" s="497" t="s">
        <v>628</v>
      </c>
      <c r="E235" s="498">
        <v>6550</v>
      </c>
    </row>
    <row r="236" spans="1:5">
      <c r="A236" s="496" t="s">
        <v>402</v>
      </c>
      <c r="B236" s="496" t="s">
        <v>402</v>
      </c>
      <c r="C236" s="496" t="s">
        <v>413</v>
      </c>
      <c r="D236" s="497" t="s">
        <v>629</v>
      </c>
      <c r="E236" s="498">
        <v>6550</v>
      </c>
    </row>
    <row r="237" spans="1:5">
      <c r="A237" s="496" t="s">
        <v>402</v>
      </c>
      <c r="B237" s="496" t="s">
        <v>630</v>
      </c>
      <c r="C237" s="496" t="s">
        <v>402</v>
      </c>
      <c r="D237" s="497" t="s">
        <v>631</v>
      </c>
      <c r="E237" s="498">
        <v>6</v>
      </c>
    </row>
    <row r="238" spans="1:5">
      <c r="A238" s="496" t="s">
        <v>402</v>
      </c>
      <c r="B238" s="496" t="s">
        <v>402</v>
      </c>
      <c r="C238" s="496" t="s">
        <v>413</v>
      </c>
      <c r="D238" s="497" t="s">
        <v>632</v>
      </c>
      <c r="E238" s="498">
        <v>6</v>
      </c>
    </row>
    <row r="239" spans="1:5">
      <c r="A239" s="496" t="s">
        <v>402</v>
      </c>
      <c r="B239" s="496" t="s">
        <v>452</v>
      </c>
      <c r="C239" s="496" t="s">
        <v>402</v>
      </c>
      <c r="D239" s="497" t="s">
        <v>633</v>
      </c>
      <c r="E239" s="498">
        <v>50885</v>
      </c>
    </row>
    <row r="240" spans="1:5">
      <c r="A240" s="496" t="s">
        <v>402</v>
      </c>
      <c r="B240" s="496" t="s">
        <v>402</v>
      </c>
      <c r="C240" s="496" t="s">
        <v>410</v>
      </c>
      <c r="D240" s="497" t="s">
        <v>634</v>
      </c>
      <c r="E240" s="498">
        <v>1054</v>
      </c>
    </row>
    <row r="241" spans="1:5">
      <c r="A241" s="496" t="s">
        <v>402</v>
      </c>
      <c r="B241" s="496" t="s">
        <v>402</v>
      </c>
      <c r="C241" s="496" t="s">
        <v>413</v>
      </c>
      <c r="D241" s="497" t="s">
        <v>635</v>
      </c>
      <c r="E241" s="498">
        <v>49831</v>
      </c>
    </row>
    <row r="242" spans="1:5">
      <c r="A242" s="496" t="s">
        <v>402</v>
      </c>
      <c r="B242" s="496" t="s">
        <v>455</v>
      </c>
      <c r="C242" s="496" t="s">
        <v>402</v>
      </c>
      <c r="D242" s="497" t="s">
        <v>636</v>
      </c>
      <c r="E242" s="498">
        <v>336</v>
      </c>
    </row>
    <row r="243" spans="1:5">
      <c r="A243" s="496" t="s">
        <v>402</v>
      </c>
      <c r="B243" s="496" t="s">
        <v>402</v>
      </c>
      <c r="C243" s="496" t="s">
        <v>410</v>
      </c>
      <c r="D243" s="497" t="s">
        <v>412</v>
      </c>
      <c r="E243" s="498">
        <v>336</v>
      </c>
    </row>
    <row r="244" spans="1:5">
      <c r="A244" s="496" t="s">
        <v>402</v>
      </c>
      <c r="B244" s="496" t="s">
        <v>637</v>
      </c>
      <c r="C244" s="496" t="s">
        <v>402</v>
      </c>
      <c r="D244" s="497" t="s">
        <v>638</v>
      </c>
      <c r="E244" s="498">
        <v>115</v>
      </c>
    </row>
    <row r="245" spans="1:5">
      <c r="A245" s="496" t="s">
        <v>402</v>
      </c>
      <c r="B245" s="496" t="s">
        <v>402</v>
      </c>
      <c r="C245" s="496" t="s">
        <v>410</v>
      </c>
      <c r="D245" s="497" t="s">
        <v>639</v>
      </c>
      <c r="E245" s="498">
        <v>115</v>
      </c>
    </row>
    <row r="246" spans="1:5">
      <c r="A246" s="496" t="s">
        <v>402</v>
      </c>
      <c r="B246" s="496" t="s">
        <v>426</v>
      </c>
      <c r="C246" s="496" t="s">
        <v>402</v>
      </c>
      <c r="D246" s="497" t="s">
        <v>640</v>
      </c>
      <c r="E246" s="498">
        <v>1044</v>
      </c>
    </row>
    <row r="247" spans="1:5">
      <c r="A247" s="496" t="s">
        <v>402</v>
      </c>
      <c r="B247" s="496" t="s">
        <v>402</v>
      </c>
      <c r="C247" s="496" t="s">
        <v>426</v>
      </c>
      <c r="D247" s="497" t="s">
        <v>641</v>
      </c>
      <c r="E247" s="498">
        <v>1044</v>
      </c>
    </row>
    <row r="248" spans="1:5">
      <c r="A248" s="496" t="s">
        <v>642</v>
      </c>
      <c r="B248" s="496" t="s">
        <v>402</v>
      </c>
      <c r="C248" s="496" t="s">
        <v>402</v>
      </c>
      <c r="D248" s="497" t="s">
        <v>379</v>
      </c>
      <c r="E248" s="498">
        <v>48775</v>
      </c>
    </row>
    <row r="249" spans="1:5">
      <c r="A249" s="496" t="s">
        <v>402</v>
      </c>
      <c r="B249" s="496" t="s">
        <v>410</v>
      </c>
      <c r="C249" s="496" t="s">
        <v>402</v>
      </c>
      <c r="D249" s="497" t="s">
        <v>643</v>
      </c>
      <c r="E249" s="498">
        <v>3211</v>
      </c>
    </row>
    <row r="250" spans="1:5">
      <c r="A250" s="496" t="s">
        <v>402</v>
      </c>
      <c r="B250" s="496" t="s">
        <v>402</v>
      </c>
      <c r="C250" s="496" t="s">
        <v>410</v>
      </c>
      <c r="D250" s="497" t="s">
        <v>412</v>
      </c>
      <c r="E250" s="498">
        <v>3171</v>
      </c>
    </row>
    <row r="251" spans="1:5">
      <c r="A251" s="496" t="s">
        <v>402</v>
      </c>
      <c r="B251" s="496" t="s">
        <v>402</v>
      </c>
      <c r="C251" s="496" t="s">
        <v>426</v>
      </c>
      <c r="D251" s="497" t="s">
        <v>644</v>
      </c>
      <c r="E251" s="498">
        <v>40</v>
      </c>
    </row>
    <row r="252" spans="1:5">
      <c r="A252" s="496" t="s">
        <v>402</v>
      </c>
      <c r="B252" s="496" t="s">
        <v>413</v>
      </c>
      <c r="C252" s="496" t="s">
        <v>402</v>
      </c>
      <c r="D252" s="497" t="s">
        <v>645</v>
      </c>
      <c r="E252" s="498">
        <v>1746</v>
      </c>
    </row>
    <row r="253" spans="1:5">
      <c r="A253" s="496" t="s">
        <v>402</v>
      </c>
      <c r="B253" s="496" t="s">
        <v>402</v>
      </c>
      <c r="C253" s="496" t="s">
        <v>410</v>
      </c>
      <c r="D253" s="497" t="s">
        <v>646</v>
      </c>
      <c r="E253" s="498">
        <v>1600</v>
      </c>
    </row>
    <row r="254" spans="1:5">
      <c r="A254" s="496" t="s">
        <v>402</v>
      </c>
      <c r="B254" s="496" t="s">
        <v>402</v>
      </c>
      <c r="C254" s="496" t="s">
        <v>413</v>
      </c>
      <c r="D254" s="497" t="s">
        <v>647</v>
      </c>
      <c r="E254" s="498">
        <v>49</v>
      </c>
    </row>
    <row r="255" spans="1:5">
      <c r="A255" s="496" t="s">
        <v>402</v>
      </c>
      <c r="B255" s="496" t="s">
        <v>402</v>
      </c>
      <c r="C255" s="496" t="s">
        <v>429</v>
      </c>
      <c r="D255" s="497" t="s">
        <v>648</v>
      </c>
      <c r="E255" s="498">
        <v>95</v>
      </c>
    </row>
    <row r="256" spans="1:5">
      <c r="A256" s="496" t="s">
        <v>402</v>
      </c>
      <c r="B256" s="496" t="s">
        <v>402</v>
      </c>
      <c r="C256" s="496" t="s">
        <v>426</v>
      </c>
      <c r="D256" s="497" t="s">
        <v>649</v>
      </c>
      <c r="E256" s="498">
        <v>2</v>
      </c>
    </row>
    <row r="257" spans="1:5">
      <c r="A257" s="496" t="s">
        <v>402</v>
      </c>
      <c r="B257" s="496" t="s">
        <v>415</v>
      </c>
      <c r="C257" s="496" t="s">
        <v>402</v>
      </c>
      <c r="D257" s="497" t="s">
        <v>650</v>
      </c>
      <c r="E257" s="498">
        <v>2979</v>
      </c>
    </row>
    <row r="258" spans="1:5">
      <c r="A258" s="496" t="s">
        <v>402</v>
      </c>
      <c r="B258" s="496" t="s">
        <v>402</v>
      </c>
      <c r="C258" s="496" t="s">
        <v>413</v>
      </c>
      <c r="D258" s="497" t="s">
        <v>651</v>
      </c>
      <c r="E258" s="498">
        <v>2694</v>
      </c>
    </row>
    <row r="259" spans="1:5">
      <c r="A259" s="496" t="s">
        <v>402</v>
      </c>
      <c r="B259" s="496" t="s">
        <v>402</v>
      </c>
      <c r="C259" s="496" t="s">
        <v>426</v>
      </c>
      <c r="D259" s="497" t="s">
        <v>652</v>
      </c>
      <c r="E259" s="498">
        <v>285</v>
      </c>
    </row>
    <row r="260" spans="1:5">
      <c r="A260" s="496" t="s">
        <v>402</v>
      </c>
      <c r="B260" s="496" t="s">
        <v>417</v>
      </c>
      <c r="C260" s="496" t="s">
        <v>402</v>
      </c>
      <c r="D260" s="497" t="s">
        <v>653</v>
      </c>
      <c r="E260" s="498">
        <v>10941</v>
      </c>
    </row>
    <row r="261" spans="1:5">
      <c r="A261" s="496" t="s">
        <v>402</v>
      </c>
      <c r="B261" s="496" t="s">
        <v>402</v>
      </c>
      <c r="C261" s="496" t="s">
        <v>410</v>
      </c>
      <c r="D261" s="497" t="s">
        <v>654</v>
      </c>
      <c r="E261" s="498">
        <v>1803</v>
      </c>
    </row>
    <row r="262" spans="1:5">
      <c r="A262" s="496" t="s">
        <v>402</v>
      </c>
      <c r="B262" s="496" t="s">
        <v>402</v>
      </c>
      <c r="C262" s="496" t="s">
        <v>413</v>
      </c>
      <c r="D262" s="497" t="s">
        <v>655</v>
      </c>
      <c r="E262" s="498">
        <v>0</v>
      </c>
    </row>
    <row r="263" spans="1:5">
      <c r="A263" s="496" t="s">
        <v>402</v>
      </c>
      <c r="B263" s="496" t="s">
        <v>402</v>
      </c>
      <c r="C263" s="496" t="s">
        <v>415</v>
      </c>
      <c r="D263" s="497" t="s">
        <v>656</v>
      </c>
      <c r="E263" s="498">
        <v>1002</v>
      </c>
    </row>
    <row r="264" spans="1:5">
      <c r="A264" s="496" t="s">
        <v>402</v>
      </c>
      <c r="B264" s="496" t="s">
        <v>402</v>
      </c>
      <c r="C264" s="496" t="s">
        <v>436</v>
      </c>
      <c r="D264" s="497" t="s">
        <v>657</v>
      </c>
      <c r="E264" s="498">
        <v>7542</v>
      </c>
    </row>
    <row r="265" spans="1:5">
      <c r="A265" s="496" t="s">
        <v>402</v>
      </c>
      <c r="B265" s="496" t="s">
        <v>402</v>
      </c>
      <c r="C265" s="496" t="s">
        <v>501</v>
      </c>
      <c r="D265" s="497" t="s">
        <v>658</v>
      </c>
      <c r="E265" s="498">
        <v>521</v>
      </c>
    </row>
    <row r="266" spans="1:5">
      <c r="A266" s="496" t="s">
        <v>402</v>
      </c>
      <c r="B266" s="496" t="s">
        <v>402</v>
      </c>
      <c r="C266" s="496" t="s">
        <v>507</v>
      </c>
      <c r="D266" s="497" t="s">
        <v>659</v>
      </c>
      <c r="E266" s="498">
        <v>0</v>
      </c>
    </row>
    <row r="267" spans="1:5">
      <c r="A267" s="496" t="s">
        <v>402</v>
      </c>
      <c r="B267" s="496" t="s">
        <v>402</v>
      </c>
      <c r="C267" s="496" t="s">
        <v>426</v>
      </c>
      <c r="D267" s="497" t="s">
        <v>660</v>
      </c>
      <c r="E267" s="498">
        <v>72</v>
      </c>
    </row>
    <row r="268" spans="1:5">
      <c r="A268" s="496" t="s">
        <v>402</v>
      </c>
      <c r="B268" s="496" t="s">
        <v>419</v>
      </c>
      <c r="C268" s="496" t="s">
        <v>402</v>
      </c>
      <c r="D268" s="497" t="s">
        <v>661</v>
      </c>
      <c r="E268" s="498">
        <v>5825</v>
      </c>
    </row>
    <row r="269" spans="1:5">
      <c r="A269" s="496" t="s">
        <v>402</v>
      </c>
      <c r="B269" s="496" t="s">
        <v>402</v>
      </c>
      <c r="C269" s="496" t="s">
        <v>662</v>
      </c>
      <c r="D269" s="497" t="s">
        <v>663</v>
      </c>
      <c r="E269" s="498">
        <v>3245</v>
      </c>
    </row>
    <row r="270" spans="1:5">
      <c r="A270" s="496" t="s">
        <v>402</v>
      </c>
      <c r="B270" s="496" t="s">
        <v>402</v>
      </c>
      <c r="C270" s="496" t="s">
        <v>426</v>
      </c>
      <c r="D270" s="497" t="s">
        <v>664</v>
      </c>
      <c r="E270" s="498">
        <v>2580</v>
      </c>
    </row>
    <row r="271" spans="1:5">
      <c r="A271" s="496" t="s">
        <v>402</v>
      </c>
      <c r="B271" s="496" t="s">
        <v>442</v>
      </c>
      <c r="C271" s="496" t="s">
        <v>402</v>
      </c>
      <c r="D271" s="497" t="s">
        <v>665</v>
      </c>
      <c r="E271" s="498">
        <v>8951</v>
      </c>
    </row>
    <row r="272" spans="1:5">
      <c r="A272" s="496" t="s">
        <v>402</v>
      </c>
      <c r="B272" s="496" t="s">
        <v>402</v>
      </c>
      <c r="C272" s="496" t="s">
        <v>410</v>
      </c>
      <c r="D272" s="497" t="s">
        <v>666</v>
      </c>
      <c r="E272" s="498">
        <v>2101</v>
      </c>
    </row>
    <row r="273" spans="1:5">
      <c r="A273" s="496" t="s">
        <v>402</v>
      </c>
      <c r="B273" s="496" t="s">
        <v>402</v>
      </c>
      <c r="C273" s="496" t="s">
        <v>413</v>
      </c>
      <c r="D273" s="497" t="s">
        <v>667</v>
      </c>
      <c r="E273" s="498">
        <v>6850</v>
      </c>
    </row>
    <row r="274" spans="1:5">
      <c r="A274" s="496" t="s">
        <v>402</v>
      </c>
      <c r="B274" s="496" t="s">
        <v>574</v>
      </c>
      <c r="C274" s="496" t="s">
        <v>402</v>
      </c>
      <c r="D274" s="497" t="s">
        <v>668</v>
      </c>
      <c r="E274" s="498">
        <v>4600</v>
      </c>
    </row>
    <row r="275" spans="1:5">
      <c r="A275" s="496" t="s">
        <v>402</v>
      </c>
      <c r="B275" s="496" t="s">
        <v>402</v>
      </c>
      <c r="C275" s="496" t="s">
        <v>410</v>
      </c>
      <c r="D275" s="497" t="s">
        <v>669</v>
      </c>
      <c r="E275" s="498">
        <v>0</v>
      </c>
    </row>
    <row r="276" spans="1:5">
      <c r="A276" s="496" t="s">
        <v>402</v>
      </c>
      <c r="B276" s="496" t="s">
        <v>402</v>
      </c>
      <c r="C276" s="496" t="s">
        <v>413</v>
      </c>
      <c r="D276" s="497" t="s">
        <v>670</v>
      </c>
      <c r="E276" s="498">
        <v>4600</v>
      </c>
    </row>
    <row r="277" spans="1:5">
      <c r="A277" s="496" t="s">
        <v>402</v>
      </c>
      <c r="B277" s="496" t="s">
        <v>402</v>
      </c>
      <c r="C277" s="496" t="s">
        <v>426</v>
      </c>
      <c r="D277" s="497" t="s">
        <v>671</v>
      </c>
      <c r="E277" s="498">
        <v>0</v>
      </c>
    </row>
    <row r="278" spans="1:5">
      <c r="A278" s="496" t="s">
        <v>402</v>
      </c>
      <c r="B278" s="496" t="s">
        <v>445</v>
      </c>
      <c r="C278" s="496" t="s">
        <v>402</v>
      </c>
      <c r="D278" s="497" t="s">
        <v>672</v>
      </c>
      <c r="E278" s="498">
        <v>1327</v>
      </c>
    </row>
    <row r="279" spans="1:5">
      <c r="A279" s="496" t="s">
        <v>402</v>
      </c>
      <c r="B279" s="496" t="s">
        <v>402</v>
      </c>
      <c r="C279" s="496" t="s">
        <v>410</v>
      </c>
      <c r="D279" s="497" t="s">
        <v>673</v>
      </c>
      <c r="E279" s="498">
        <v>1327</v>
      </c>
    </row>
    <row r="280" spans="1:5">
      <c r="A280" s="496" t="s">
        <v>402</v>
      </c>
      <c r="B280" s="496" t="s">
        <v>555</v>
      </c>
      <c r="C280" s="496" t="s">
        <v>402</v>
      </c>
      <c r="D280" s="497" t="s">
        <v>674</v>
      </c>
      <c r="E280" s="498">
        <v>622</v>
      </c>
    </row>
    <row r="281" spans="1:5">
      <c r="A281" s="496" t="s">
        <v>402</v>
      </c>
      <c r="B281" s="496" t="s">
        <v>402</v>
      </c>
      <c r="C281" s="496" t="s">
        <v>410</v>
      </c>
      <c r="D281" s="497" t="s">
        <v>675</v>
      </c>
      <c r="E281" s="498">
        <v>622</v>
      </c>
    </row>
    <row r="282" spans="1:5">
      <c r="A282" s="496" t="s">
        <v>402</v>
      </c>
      <c r="B282" s="496" t="s">
        <v>402</v>
      </c>
      <c r="C282" s="496" t="s">
        <v>426</v>
      </c>
      <c r="D282" s="497" t="s">
        <v>676</v>
      </c>
      <c r="E282" s="498">
        <v>0</v>
      </c>
    </row>
    <row r="283" spans="1:5">
      <c r="A283" s="496" t="s">
        <v>402</v>
      </c>
      <c r="B283" s="496" t="s">
        <v>677</v>
      </c>
      <c r="C283" s="496" t="s">
        <v>402</v>
      </c>
      <c r="D283" s="497" t="s">
        <v>678</v>
      </c>
      <c r="E283" s="498">
        <v>376</v>
      </c>
    </row>
    <row r="284" spans="1:5">
      <c r="A284" s="496" t="s">
        <v>402</v>
      </c>
      <c r="B284" s="496" t="s">
        <v>402</v>
      </c>
      <c r="C284" s="496" t="s">
        <v>410</v>
      </c>
      <c r="D284" s="497" t="s">
        <v>412</v>
      </c>
      <c r="E284" s="498">
        <v>376</v>
      </c>
    </row>
    <row r="285" spans="1:5">
      <c r="A285" s="496" t="s">
        <v>402</v>
      </c>
      <c r="B285" s="496" t="s">
        <v>402</v>
      </c>
      <c r="C285" s="496" t="s">
        <v>417</v>
      </c>
      <c r="D285" s="497" t="s">
        <v>679</v>
      </c>
      <c r="E285" s="498">
        <v>0</v>
      </c>
    </row>
    <row r="286" spans="1:5">
      <c r="A286" s="496" t="s">
        <v>402</v>
      </c>
      <c r="B286" s="496" t="s">
        <v>620</v>
      </c>
      <c r="C286" s="496" t="s">
        <v>402</v>
      </c>
      <c r="D286" s="497" t="s">
        <v>680</v>
      </c>
      <c r="E286" s="498">
        <v>8174</v>
      </c>
    </row>
    <row r="287" spans="1:5">
      <c r="A287" s="496" t="s">
        <v>402</v>
      </c>
      <c r="B287" s="496" t="s">
        <v>402</v>
      </c>
      <c r="C287" s="496" t="s">
        <v>413</v>
      </c>
      <c r="D287" s="497" t="s">
        <v>681</v>
      </c>
      <c r="E287" s="498">
        <v>6039</v>
      </c>
    </row>
    <row r="288" spans="1:5">
      <c r="A288" s="496" t="s">
        <v>402</v>
      </c>
      <c r="B288" s="496" t="s">
        <v>402</v>
      </c>
      <c r="C288" s="496" t="s">
        <v>426</v>
      </c>
      <c r="D288" s="497" t="s">
        <v>682</v>
      </c>
      <c r="E288" s="498">
        <v>2135</v>
      </c>
    </row>
    <row r="289" spans="1:5">
      <c r="A289" s="496" t="s">
        <v>402</v>
      </c>
      <c r="B289" s="496" t="s">
        <v>426</v>
      </c>
      <c r="C289" s="496" t="s">
        <v>402</v>
      </c>
      <c r="D289" s="497" t="s">
        <v>683</v>
      </c>
      <c r="E289" s="498">
        <v>24</v>
      </c>
    </row>
    <row r="290" spans="1:5">
      <c r="A290" s="496" t="s">
        <v>402</v>
      </c>
      <c r="B290" s="496" t="s">
        <v>402</v>
      </c>
      <c r="C290" s="496" t="s">
        <v>426</v>
      </c>
      <c r="D290" s="497" t="s">
        <v>684</v>
      </c>
      <c r="E290" s="498">
        <v>24</v>
      </c>
    </row>
    <row r="291" spans="1:5">
      <c r="A291" s="496" t="s">
        <v>685</v>
      </c>
      <c r="B291" s="496" t="s">
        <v>402</v>
      </c>
      <c r="C291" s="496" t="s">
        <v>402</v>
      </c>
      <c r="D291" s="497" t="s">
        <v>380</v>
      </c>
      <c r="E291" s="498">
        <v>8232</v>
      </c>
    </row>
    <row r="292" spans="1:5">
      <c r="A292" s="496" t="s">
        <v>402</v>
      </c>
      <c r="B292" s="496" t="s">
        <v>410</v>
      </c>
      <c r="C292" s="496" t="s">
        <v>402</v>
      </c>
      <c r="D292" s="497" t="s">
        <v>686</v>
      </c>
      <c r="E292" s="498">
        <v>1261</v>
      </c>
    </row>
    <row r="293" spans="1:5">
      <c r="A293" s="496" t="s">
        <v>402</v>
      </c>
      <c r="B293" s="496" t="s">
        <v>402</v>
      </c>
      <c r="C293" s="496" t="s">
        <v>410</v>
      </c>
      <c r="D293" s="497" t="s">
        <v>412</v>
      </c>
      <c r="E293" s="498">
        <v>1261</v>
      </c>
    </row>
    <row r="294" spans="1:5">
      <c r="A294" s="496" t="s">
        <v>402</v>
      </c>
      <c r="B294" s="496" t="s">
        <v>415</v>
      </c>
      <c r="C294" s="496" t="s">
        <v>402</v>
      </c>
      <c r="D294" s="497" t="s">
        <v>687</v>
      </c>
      <c r="E294" s="498">
        <v>6946</v>
      </c>
    </row>
    <row r="295" spans="1:5">
      <c r="A295" s="496" t="s">
        <v>402</v>
      </c>
      <c r="B295" s="496" t="s">
        <v>402</v>
      </c>
      <c r="C295" s="496" t="s">
        <v>410</v>
      </c>
      <c r="D295" s="497" t="s">
        <v>688</v>
      </c>
      <c r="E295" s="498">
        <v>1887</v>
      </c>
    </row>
    <row r="296" spans="1:5">
      <c r="A296" s="496" t="s">
        <v>402</v>
      </c>
      <c r="B296" s="496" t="s">
        <v>402</v>
      </c>
      <c r="C296" s="496" t="s">
        <v>413</v>
      </c>
      <c r="D296" s="497" t="s">
        <v>689</v>
      </c>
      <c r="E296" s="498">
        <v>5059</v>
      </c>
    </row>
    <row r="297" spans="1:5">
      <c r="A297" s="496" t="s">
        <v>402</v>
      </c>
      <c r="B297" s="496" t="s">
        <v>402</v>
      </c>
      <c r="C297" s="496" t="s">
        <v>426</v>
      </c>
      <c r="D297" s="497" t="s">
        <v>690</v>
      </c>
      <c r="E297" s="498">
        <v>0</v>
      </c>
    </row>
    <row r="298" spans="1:5">
      <c r="A298" s="496" t="s">
        <v>402</v>
      </c>
      <c r="B298" s="496" t="s">
        <v>417</v>
      </c>
      <c r="C298" s="496" t="s">
        <v>402</v>
      </c>
      <c r="D298" s="497" t="s">
        <v>691</v>
      </c>
      <c r="E298" s="498">
        <v>0</v>
      </c>
    </row>
    <row r="299" spans="1:5">
      <c r="A299" s="496" t="s">
        <v>402</v>
      </c>
      <c r="B299" s="496" t="s">
        <v>402</v>
      </c>
      <c r="C299" s="496" t="s">
        <v>413</v>
      </c>
      <c r="D299" s="497" t="s">
        <v>692</v>
      </c>
      <c r="E299" s="498">
        <v>0</v>
      </c>
    </row>
    <row r="300" spans="1:5">
      <c r="A300" s="496" t="s">
        <v>402</v>
      </c>
      <c r="B300" s="496" t="s">
        <v>442</v>
      </c>
      <c r="C300" s="496" t="s">
        <v>402</v>
      </c>
      <c r="D300" s="497" t="s">
        <v>693</v>
      </c>
      <c r="E300" s="498">
        <v>0</v>
      </c>
    </row>
    <row r="301" spans="1:5">
      <c r="A301" s="496" t="s">
        <v>402</v>
      </c>
      <c r="B301" s="496" t="s">
        <v>402</v>
      </c>
      <c r="C301" s="496" t="s">
        <v>426</v>
      </c>
      <c r="D301" s="497" t="s">
        <v>694</v>
      </c>
      <c r="E301" s="498">
        <v>0</v>
      </c>
    </row>
    <row r="302" spans="1:5">
      <c r="A302" s="496" t="s">
        <v>402</v>
      </c>
      <c r="B302" s="496" t="s">
        <v>426</v>
      </c>
      <c r="C302" s="496" t="s">
        <v>402</v>
      </c>
      <c r="D302" s="497" t="s">
        <v>695</v>
      </c>
      <c r="E302" s="498">
        <v>25</v>
      </c>
    </row>
    <row r="303" spans="1:5">
      <c r="A303" s="496" t="s">
        <v>402</v>
      </c>
      <c r="B303" s="496" t="s">
        <v>402</v>
      </c>
      <c r="C303" s="496" t="s">
        <v>426</v>
      </c>
      <c r="D303" s="497" t="s">
        <v>696</v>
      </c>
      <c r="E303" s="498">
        <v>25</v>
      </c>
    </row>
    <row r="304" spans="1:5">
      <c r="A304" s="496" t="s">
        <v>697</v>
      </c>
      <c r="B304" s="496" t="s">
        <v>402</v>
      </c>
      <c r="C304" s="496" t="s">
        <v>402</v>
      </c>
      <c r="D304" s="497" t="s">
        <v>381</v>
      </c>
      <c r="E304" s="498">
        <v>15676</v>
      </c>
    </row>
    <row r="305" spans="1:5">
      <c r="A305" s="496" t="s">
        <v>402</v>
      </c>
      <c r="B305" s="496" t="s">
        <v>410</v>
      </c>
      <c r="C305" s="496" t="s">
        <v>402</v>
      </c>
      <c r="D305" s="497" t="s">
        <v>698</v>
      </c>
      <c r="E305" s="498">
        <v>5051</v>
      </c>
    </row>
    <row r="306" spans="1:5">
      <c r="A306" s="496" t="s">
        <v>402</v>
      </c>
      <c r="B306" s="496" t="s">
        <v>402</v>
      </c>
      <c r="C306" s="496" t="s">
        <v>410</v>
      </c>
      <c r="D306" s="497" t="s">
        <v>412</v>
      </c>
      <c r="E306" s="498">
        <v>3619</v>
      </c>
    </row>
    <row r="307" spans="1:5">
      <c r="A307" s="496" t="s">
        <v>402</v>
      </c>
      <c r="B307" s="496" t="s">
        <v>402</v>
      </c>
      <c r="C307" s="496" t="s">
        <v>417</v>
      </c>
      <c r="D307" s="497" t="s">
        <v>699</v>
      </c>
      <c r="E307" s="498">
        <v>1402</v>
      </c>
    </row>
    <row r="308" spans="1:5">
      <c r="A308" s="496" t="s">
        <v>402</v>
      </c>
      <c r="B308" s="496" t="s">
        <v>402</v>
      </c>
      <c r="C308" s="496" t="s">
        <v>426</v>
      </c>
      <c r="D308" s="497" t="s">
        <v>700</v>
      </c>
      <c r="E308" s="498">
        <v>30</v>
      </c>
    </row>
    <row r="309" spans="1:5">
      <c r="A309" s="496" t="s">
        <v>402</v>
      </c>
      <c r="B309" s="496" t="s">
        <v>413</v>
      </c>
      <c r="C309" s="496" t="s">
        <v>402</v>
      </c>
      <c r="D309" s="497" t="s">
        <v>701</v>
      </c>
      <c r="E309" s="498">
        <v>0</v>
      </c>
    </row>
    <row r="310" spans="1:5">
      <c r="A310" s="496" t="s">
        <v>402</v>
      </c>
      <c r="B310" s="496" t="s">
        <v>402</v>
      </c>
      <c r="C310" s="496" t="s">
        <v>410</v>
      </c>
      <c r="D310" s="497" t="s">
        <v>702</v>
      </c>
      <c r="E310" s="498">
        <v>0</v>
      </c>
    </row>
    <row r="311" spans="1:5">
      <c r="A311" s="496" t="s">
        <v>402</v>
      </c>
      <c r="B311" s="496" t="s">
        <v>415</v>
      </c>
      <c r="C311" s="496" t="s">
        <v>402</v>
      </c>
      <c r="D311" s="497" t="s">
        <v>703</v>
      </c>
      <c r="E311" s="498">
        <v>2871</v>
      </c>
    </row>
    <row r="312" spans="1:5">
      <c r="A312" s="496" t="s">
        <v>402</v>
      </c>
      <c r="B312" s="496" t="s">
        <v>402</v>
      </c>
      <c r="C312" s="496" t="s">
        <v>415</v>
      </c>
      <c r="D312" s="497" t="s">
        <v>704</v>
      </c>
      <c r="E312" s="498">
        <v>2871</v>
      </c>
    </row>
    <row r="313" spans="1:5">
      <c r="A313" s="496" t="s">
        <v>402</v>
      </c>
      <c r="B313" s="496" t="s">
        <v>402</v>
      </c>
      <c r="C313" s="496" t="s">
        <v>426</v>
      </c>
      <c r="D313" s="497" t="s">
        <v>705</v>
      </c>
      <c r="E313" s="498">
        <v>0</v>
      </c>
    </row>
    <row r="314" spans="1:5">
      <c r="A314" s="496" t="s">
        <v>402</v>
      </c>
      <c r="B314" s="496" t="s">
        <v>432</v>
      </c>
      <c r="C314" s="496" t="s">
        <v>402</v>
      </c>
      <c r="D314" s="497" t="s">
        <v>706</v>
      </c>
      <c r="E314" s="498">
        <v>7754</v>
      </c>
    </row>
    <row r="315" spans="1:5">
      <c r="A315" s="496" t="s">
        <v>402</v>
      </c>
      <c r="B315" s="496" t="s">
        <v>402</v>
      </c>
      <c r="C315" s="496" t="s">
        <v>410</v>
      </c>
      <c r="D315" s="497" t="s">
        <v>707</v>
      </c>
      <c r="E315" s="498">
        <v>7754</v>
      </c>
    </row>
    <row r="316" spans="1:5">
      <c r="A316" s="496" t="s">
        <v>708</v>
      </c>
      <c r="B316" s="496" t="s">
        <v>402</v>
      </c>
      <c r="C316" s="496" t="s">
        <v>402</v>
      </c>
      <c r="D316" s="497" t="s">
        <v>382</v>
      </c>
      <c r="E316" s="498">
        <v>39818</v>
      </c>
    </row>
    <row r="317" spans="1:5">
      <c r="A317" s="496" t="s">
        <v>402</v>
      </c>
      <c r="B317" s="496" t="s">
        <v>410</v>
      </c>
      <c r="C317" s="496" t="s">
        <v>402</v>
      </c>
      <c r="D317" s="497" t="s">
        <v>709</v>
      </c>
      <c r="E317" s="498">
        <v>21138</v>
      </c>
    </row>
    <row r="318" spans="1:5">
      <c r="A318" s="496" t="s">
        <v>402</v>
      </c>
      <c r="B318" s="496" t="s">
        <v>402</v>
      </c>
      <c r="C318" s="496" t="s">
        <v>410</v>
      </c>
      <c r="D318" s="497" t="s">
        <v>412</v>
      </c>
      <c r="E318" s="498">
        <v>4422</v>
      </c>
    </row>
    <row r="319" spans="1:5">
      <c r="A319" s="496" t="s">
        <v>402</v>
      </c>
      <c r="B319" s="496" t="s">
        <v>402</v>
      </c>
      <c r="C319" s="496" t="s">
        <v>429</v>
      </c>
      <c r="D319" s="497" t="s">
        <v>710</v>
      </c>
      <c r="E319" s="498">
        <v>0</v>
      </c>
    </row>
    <row r="320" spans="1:5">
      <c r="A320" s="496" t="s">
        <v>402</v>
      </c>
      <c r="B320" s="496" t="s">
        <v>402</v>
      </c>
      <c r="C320" s="496" t="s">
        <v>436</v>
      </c>
      <c r="D320" s="497" t="s">
        <v>711</v>
      </c>
      <c r="E320" s="498">
        <v>2362</v>
      </c>
    </row>
    <row r="321" spans="1:5">
      <c r="A321" s="496" t="s">
        <v>402</v>
      </c>
      <c r="B321" s="496" t="s">
        <v>402</v>
      </c>
      <c r="C321" s="496" t="s">
        <v>501</v>
      </c>
      <c r="D321" s="497" t="s">
        <v>712</v>
      </c>
      <c r="E321" s="498">
        <v>75</v>
      </c>
    </row>
    <row r="322" spans="1:5">
      <c r="A322" s="496" t="s">
        <v>402</v>
      </c>
      <c r="B322" s="496" t="s">
        <v>402</v>
      </c>
      <c r="C322" s="496" t="s">
        <v>507</v>
      </c>
      <c r="D322" s="497" t="s">
        <v>713</v>
      </c>
      <c r="E322" s="498">
        <v>18</v>
      </c>
    </row>
    <row r="323" spans="1:5">
      <c r="A323" s="496" t="s">
        <v>402</v>
      </c>
      <c r="B323" s="496" t="s">
        <v>402</v>
      </c>
      <c r="C323" s="496" t="s">
        <v>574</v>
      </c>
      <c r="D323" s="497" t="s">
        <v>714</v>
      </c>
      <c r="E323" s="498">
        <v>0</v>
      </c>
    </row>
    <row r="324" spans="1:5">
      <c r="A324" s="496" t="s">
        <v>402</v>
      </c>
      <c r="B324" s="496" t="s">
        <v>402</v>
      </c>
      <c r="C324" s="496" t="s">
        <v>620</v>
      </c>
      <c r="D324" s="497" t="s">
        <v>715</v>
      </c>
      <c r="E324" s="498">
        <v>64</v>
      </c>
    </row>
    <row r="325" spans="1:5">
      <c r="A325" s="496" t="s">
        <v>402</v>
      </c>
      <c r="B325" s="496" t="s">
        <v>402</v>
      </c>
      <c r="C325" s="496" t="s">
        <v>497</v>
      </c>
      <c r="D325" s="497" t="s">
        <v>716</v>
      </c>
      <c r="E325" s="498">
        <v>9227</v>
      </c>
    </row>
    <row r="326" spans="1:5">
      <c r="A326" s="496" t="s">
        <v>402</v>
      </c>
      <c r="B326" s="496" t="s">
        <v>402</v>
      </c>
      <c r="C326" s="496" t="s">
        <v>717</v>
      </c>
      <c r="D326" s="497" t="s">
        <v>718</v>
      </c>
      <c r="E326" s="498">
        <v>1884</v>
      </c>
    </row>
    <row r="327" spans="1:5">
      <c r="A327" s="496" t="s">
        <v>402</v>
      </c>
      <c r="B327" s="496" t="s">
        <v>402</v>
      </c>
      <c r="C327" s="496" t="s">
        <v>452</v>
      </c>
      <c r="D327" s="497" t="s">
        <v>719</v>
      </c>
      <c r="E327" s="498">
        <v>2675</v>
      </c>
    </row>
    <row r="328" spans="1:5">
      <c r="A328" s="496" t="s">
        <v>402</v>
      </c>
      <c r="B328" s="496" t="s">
        <v>402</v>
      </c>
      <c r="C328" s="496" t="s">
        <v>720</v>
      </c>
      <c r="D328" s="497" t="s">
        <v>721</v>
      </c>
      <c r="E328" s="498">
        <v>60</v>
      </c>
    </row>
    <row r="329" spans="1:5">
      <c r="A329" s="496" t="s">
        <v>402</v>
      </c>
      <c r="B329" s="496" t="s">
        <v>402</v>
      </c>
      <c r="C329" s="496" t="s">
        <v>722</v>
      </c>
      <c r="D329" s="497" t="s">
        <v>723</v>
      </c>
      <c r="E329" s="498">
        <v>26</v>
      </c>
    </row>
    <row r="330" spans="1:5">
      <c r="A330" s="496" t="s">
        <v>402</v>
      </c>
      <c r="B330" s="496" t="s">
        <v>402</v>
      </c>
      <c r="C330" s="496" t="s">
        <v>724</v>
      </c>
      <c r="D330" s="497" t="s">
        <v>725</v>
      </c>
      <c r="E330" s="498">
        <v>325</v>
      </c>
    </row>
    <row r="331" spans="1:5">
      <c r="A331" s="496" t="s">
        <v>402</v>
      </c>
      <c r="B331" s="496" t="s">
        <v>413</v>
      </c>
      <c r="C331" s="496" t="s">
        <v>402</v>
      </c>
      <c r="D331" s="497" t="s">
        <v>726</v>
      </c>
      <c r="E331" s="498">
        <v>0</v>
      </c>
    </row>
    <row r="332" spans="1:5">
      <c r="A332" s="496" t="s">
        <v>402</v>
      </c>
      <c r="B332" s="496" t="s">
        <v>402</v>
      </c>
      <c r="C332" s="496" t="s">
        <v>432</v>
      </c>
      <c r="D332" s="497" t="s">
        <v>727</v>
      </c>
      <c r="E332" s="498">
        <v>0</v>
      </c>
    </row>
    <row r="333" spans="1:5">
      <c r="A333" s="496" t="s">
        <v>402</v>
      </c>
      <c r="B333" s="496" t="s">
        <v>402</v>
      </c>
      <c r="C333" s="496" t="s">
        <v>468</v>
      </c>
      <c r="D333" s="497" t="s">
        <v>728</v>
      </c>
      <c r="E333" s="498">
        <v>0</v>
      </c>
    </row>
    <row r="334" spans="1:5">
      <c r="A334" s="496" t="s">
        <v>402</v>
      </c>
      <c r="B334" s="496" t="s">
        <v>415</v>
      </c>
      <c r="C334" s="496" t="s">
        <v>402</v>
      </c>
      <c r="D334" s="497" t="s">
        <v>729</v>
      </c>
      <c r="E334" s="498">
        <v>2091</v>
      </c>
    </row>
    <row r="335" spans="1:5">
      <c r="A335" s="496" t="s">
        <v>402</v>
      </c>
      <c r="B335" s="496" t="s">
        <v>402</v>
      </c>
      <c r="C335" s="496" t="s">
        <v>410</v>
      </c>
      <c r="D335" s="497" t="s">
        <v>412</v>
      </c>
      <c r="E335" s="498">
        <v>621</v>
      </c>
    </row>
    <row r="336" spans="1:5">
      <c r="A336" s="496" t="s">
        <v>402</v>
      </c>
      <c r="B336" s="496" t="s">
        <v>402</v>
      </c>
      <c r="C336" s="496" t="s">
        <v>432</v>
      </c>
      <c r="D336" s="497" t="s">
        <v>730</v>
      </c>
      <c r="E336" s="498">
        <v>1306</v>
      </c>
    </row>
    <row r="337" spans="1:5">
      <c r="A337" s="496" t="s">
        <v>402</v>
      </c>
      <c r="B337" s="496" t="s">
        <v>402</v>
      </c>
      <c r="C337" s="496" t="s">
        <v>429</v>
      </c>
      <c r="D337" s="497" t="s">
        <v>731</v>
      </c>
      <c r="E337" s="498">
        <v>4</v>
      </c>
    </row>
    <row r="338" spans="1:5">
      <c r="A338" s="496" t="s">
        <v>402</v>
      </c>
      <c r="B338" s="496" t="s">
        <v>402</v>
      </c>
      <c r="C338" s="496" t="s">
        <v>442</v>
      </c>
      <c r="D338" s="497" t="s">
        <v>732</v>
      </c>
      <c r="E338" s="498">
        <v>0</v>
      </c>
    </row>
    <row r="339" spans="1:5">
      <c r="A339" s="496" t="s">
        <v>402</v>
      </c>
      <c r="B339" s="496" t="s">
        <v>402</v>
      </c>
      <c r="C339" s="496" t="s">
        <v>473</v>
      </c>
      <c r="D339" s="497" t="s">
        <v>733</v>
      </c>
      <c r="E339" s="498">
        <v>64</v>
      </c>
    </row>
    <row r="340" spans="1:5">
      <c r="A340" s="496" t="s">
        <v>402</v>
      </c>
      <c r="B340" s="496" t="s">
        <v>402</v>
      </c>
      <c r="C340" s="496" t="s">
        <v>720</v>
      </c>
      <c r="D340" s="497" t="s">
        <v>734</v>
      </c>
      <c r="E340" s="498">
        <v>96</v>
      </c>
    </row>
    <row r="341" spans="1:5">
      <c r="A341" s="496" t="s">
        <v>402</v>
      </c>
      <c r="B341" s="496" t="s">
        <v>432</v>
      </c>
      <c r="C341" s="496" t="s">
        <v>402</v>
      </c>
      <c r="D341" s="497" t="s">
        <v>735</v>
      </c>
      <c r="E341" s="498">
        <v>1686</v>
      </c>
    </row>
    <row r="342" spans="1:5">
      <c r="A342" s="496" t="s">
        <v>402</v>
      </c>
      <c r="B342" s="496" t="s">
        <v>402</v>
      </c>
      <c r="C342" s="496" t="s">
        <v>432</v>
      </c>
      <c r="D342" s="497" t="s">
        <v>736</v>
      </c>
      <c r="E342" s="498">
        <v>1686</v>
      </c>
    </row>
    <row r="343" spans="1:5">
      <c r="A343" s="496" t="s">
        <v>402</v>
      </c>
      <c r="B343" s="496" t="s">
        <v>402</v>
      </c>
      <c r="C343" s="496" t="s">
        <v>429</v>
      </c>
      <c r="D343" s="497" t="s">
        <v>737</v>
      </c>
      <c r="E343" s="498">
        <v>0</v>
      </c>
    </row>
    <row r="344" spans="1:5">
      <c r="A344" s="496" t="s">
        <v>402</v>
      </c>
      <c r="B344" s="496" t="s">
        <v>419</v>
      </c>
      <c r="C344" s="496" t="s">
        <v>402</v>
      </c>
      <c r="D344" s="497" t="s">
        <v>738</v>
      </c>
      <c r="E344" s="498">
        <v>9265</v>
      </c>
    </row>
    <row r="345" spans="1:5">
      <c r="A345" s="496" t="s">
        <v>402</v>
      </c>
      <c r="B345" s="496" t="s">
        <v>402</v>
      </c>
      <c r="C345" s="496" t="s">
        <v>410</v>
      </c>
      <c r="D345" s="497" t="s">
        <v>739</v>
      </c>
      <c r="E345" s="498">
        <v>2882</v>
      </c>
    </row>
    <row r="346" spans="1:5">
      <c r="A346" s="496" t="s">
        <v>402</v>
      </c>
      <c r="B346" s="496" t="s">
        <v>402</v>
      </c>
      <c r="C346" s="496" t="s">
        <v>432</v>
      </c>
      <c r="D346" s="497" t="s">
        <v>740</v>
      </c>
      <c r="E346" s="498">
        <v>5843</v>
      </c>
    </row>
    <row r="347" spans="1:5">
      <c r="A347" s="496" t="s">
        <v>402</v>
      </c>
      <c r="B347" s="496" t="s">
        <v>402</v>
      </c>
      <c r="C347" s="496" t="s">
        <v>429</v>
      </c>
      <c r="D347" s="497" t="s">
        <v>741</v>
      </c>
      <c r="E347" s="498">
        <v>540</v>
      </c>
    </row>
    <row r="348" spans="1:5">
      <c r="A348" s="496" t="s">
        <v>402</v>
      </c>
      <c r="B348" s="496" t="s">
        <v>436</v>
      </c>
      <c r="C348" s="496" t="s">
        <v>402</v>
      </c>
      <c r="D348" s="497" t="s">
        <v>742</v>
      </c>
      <c r="E348" s="498">
        <v>5637</v>
      </c>
    </row>
    <row r="349" spans="1:5">
      <c r="A349" s="496" t="s">
        <v>402</v>
      </c>
      <c r="B349" s="496" t="s">
        <v>402</v>
      </c>
      <c r="C349" s="496" t="s">
        <v>415</v>
      </c>
      <c r="D349" s="497" t="s">
        <v>743</v>
      </c>
      <c r="E349" s="498">
        <v>5339</v>
      </c>
    </row>
    <row r="350" spans="1:5">
      <c r="A350" s="496" t="s">
        <v>402</v>
      </c>
      <c r="B350" s="496" t="s">
        <v>402</v>
      </c>
      <c r="C350" s="496" t="s">
        <v>417</v>
      </c>
      <c r="D350" s="497" t="s">
        <v>744</v>
      </c>
      <c r="E350" s="498">
        <v>298</v>
      </c>
    </row>
    <row r="351" spans="1:5">
      <c r="A351" s="496" t="s">
        <v>745</v>
      </c>
      <c r="B351" s="496" t="s">
        <v>402</v>
      </c>
      <c r="C351" s="496" t="s">
        <v>402</v>
      </c>
      <c r="D351" s="497" t="s">
        <v>383</v>
      </c>
      <c r="E351" s="498">
        <v>3848</v>
      </c>
    </row>
    <row r="352" spans="1:5">
      <c r="A352" s="496" t="s">
        <v>402</v>
      </c>
      <c r="B352" s="496" t="s">
        <v>410</v>
      </c>
      <c r="C352" s="496" t="s">
        <v>402</v>
      </c>
      <c r="D352" s="497" t="s">
        <v>746</v>
      </c>
      <c r="E352" s="498">
        <v>500</v>
      </c>
    </row>
    <row r="353" spans="1:5">
      <c r="A353" s="496" t="s">
        <v>402</v>
      </c>
      <c r="B353" s="496" t="s">
        <v>402</v>
      </c>
      <c r="C353" s="496" t="s">
        <v>410</v>
      </c>
      <c r="D353" s="497" t="s">
        <v>412</v>
      </c>
      <c r="E353" s="498">
        <v>500</v>
      </c>
    </row>
    <row r="354" spans="1:5">
      <c r="A354" s="496" t="s">
        <v>402</v>
      </c>
      <c r="B354" s="496" t="s">
        <v>402</v>
      </c>
      <c r="C354" s="496" t="s">
        <v>417</v>
      </c>
      <c r="D354" s="497" t="s">
        <v>747</v>
      </c>
      <c r="E354" s="498">
        <v>0</v>
      </c>
    </row>
    <row r="355" spans="1:5">
      <c r="A355" s="496" t="s">
        <v>402</v>
      </c>
      <c r="B355" s="496" t="s">
        <v>402</v>
      </c>
      <c r="C355" s="496" t="s">
        <v>429</v>
      </c>
      <c r="D355" s="497" t="s">
        <v>748</v>
      </c>
      <c r="E355" s="498">
        <v>0</v>
      </c>
    </row>
    <row r="356" spans="1:5">
      <c r="A356" s="496" t="s">
        <v>402</v>
      </c>
      <c r="B356" s="496" t="s">
        <v>402</v>
      </c>
      <c r="C356" s="496" t="s">
        <v>574</v>
      </c>
      <c r="D356" s="497" t="s">
        <v>749</v>
      </c>
      <c r="E356" s="498">
        <v>0</v>
      </c>
    </row>
    <row r="357" spans="1:5">
      <c r="A357" s="496" t="s">
        <v>402</v>
      </c>
      <c r="B357" s="496" t="s">
        <v>402</v>
      </c>
      <c r="C357" s="496" t="s">
        <v>426</v>
      </c>
      <c r="D357" s="497" t="s">
        <v>750</v>
      </c>
      <c r="E357" s="498">
        <v>0</v>
      </c>
    </row>
    <row r="358" spans="1:5">
      <c r="A358" s="496" t="s">
        <v>402</v>
      </c>
      <c r="B358" s="496" t="s">
        <v>415</v>
      </c>
      <c r="C358" s="496" t="s">
        <v>402</v>
      </c>
      <c r="D358" s="497" t="s">
        <v>751</v>
      </c>
      <c r="E358" s="498">
        <v>0</v>
      </c>
    </row>
    <row r="359" spans="1:5">
      <c r="A359" s="496" t="s">
        <v>402</v>
      </c>
      <c r="B359" s="496" t="s">
        <v>402</v>
      </c>
      <c r="C359" s="496" t="s">
        <v>436</v>
      </c>
      <c r="D359" s="497" t="s">
        <v>752</v>
      </c>
      <c r="E359" s="498">
        <v>0</v>
      </c>
    </row>
    <row r="360" spans="1:5">
      <c r="A360" s="496" t="s">
        <v>402</v>
      </c>
      <c r="B360" s="496" t="s">
        <v>426</v>
      </c>
      <c r="C360" s="496" t="s">
        <v>402</v>
      </c>
      <c r="D360" s="497" t="s">
        <v>753</v>
      </c>
      <c r="E360" s="498">
        <v>3348</v>
      </c>
    </row>
    <row r="361" spans="1:5">
      <c r="A361" s="496" t="s">
        <v>402</v>
      </c>
      <c r="B361" s="496" t="s">
        <v>402</v>
      </c>
      <c r="C361" s="496" t="s">
        <v>410</v>
      </c>
      <c r="D361" s="497" t="s">
        <v>754</v>
      </c>
      <c r="E361" s="498">
        <v>3348</v>
      </c>
    </row>
    <row r="362" spans="1:5">
      <c r="A362" s="496" t="s">
        <v>755</v>
      </c>
      <c r="B362" s="496" t="s">
        <v>402</v>
      </c>
      <c r="C362" s="496" t="s">
        <v>402</v>
      </c>
      <c r="D362" s="497" t="s">
        <v>384</v>
      </c>
      <c r="E362" s="498">
        <v>857</v>
      </c>
    </row>
    <row r="363" spans="1:5">
      <c r="A363" s="496" t="s">
        <v>402</v>
      </c>
      <c r="B363" s="496" t="s">
        <v>413</v>
      </c>
      <c r="C363" s="496" t="s">
        <v>402</v>
      </c>
      <c r="D363" s="497" t="s">
        <v>756</v>
      </c>
      <c r="E363" s="498">
        <v>40</v>
      </c>
    </row>
    <row r="364" spans="1:5">
      <c r="A364" s="496" t="s">
        <v>402</v>
      </c>
      <c r="B364" s="496" t="s">
        <v>402</v>
      </c>
      <c r="C364" s="496" t="s">
        <v>426</v>
      </c>
      <c r="D364" s="497" t="s">
        <v>757</v>
      </c>
      <c r="E364" s="498">
        <v>40</v>
      </c>
    </row>
    <row r="365" spans="1:5">
      <c r="A365" s="496" t="s">
        <v>402</v>
      </c>
      <c r="B365" s="496" t="s">
        <v>432</v>
      </c>
      <c r="C365" s="496" t="s">
        <v>402</v>
      </c>
      <c r="D365" s="497" t="s">
        <v>758</v>
      </c>
      <c r="E365" s="498">
        <v>817</v>
      </c>
    </row>
    <row r="366" spans="1:5">
      <c r="A366" s="496" t="s">
        <v>402</v>
      </c>
      <c r="B366" s="496" t="s">
        <v>402</v>
      </c>
      <c r="C366" s="496" t="s">
        <v>410</v>
      </c>
      <c r="D366" s="497" t="s">
        <v>412</v>
      </c>
      <c r="E366" s="498">
        <v>777</v>
      </c>
    </row>
    <row r="367" spans="1:5">
      <c r="A367" s="496" t="s">
        <v>402</v>
      </c>
      <c r="B367" s="496" t="s">
        <v>402</v>
      </c>
      <c r="C367" s="496" t="s">
        <v>473</v>
      </c>
      <c r="D367" s="497" t="s">
        <v>759</v>
      </c>
      <c r="E367" s="498">
        <v>0</v>
      </c>
    </row>
    <row r="368" spans="1:5">
      <c r="A368" s="496" t="s">
        <v>402</v>
      </c>
      <c r="B368" s="496" t="s">
        <v>402</v>
      </c>
      <c r="C368" s="496" t="s">
        <v>662</v>
      </c>
      <c r="D368" s="497" t="s">
        <v>760</v>
      </c>
      <c r="E368" s="498">
        <v>40</v>
      </c>
    </row>
    <row r="369" spans="1:5">
      <c r="A369" s="496" t="s">
        <v>402</v>
      </c>
      <c r="B369" s="496" t="s">
        <v>436</v>
      </c>
      <c r="C369" s="496" t="s">
        <v>402</v>
      </c>
      <c r="D369" s="497" t="s">
        <v>761</v>
      </c>
      <c r="E369" s="498">
        <v>0</v>
      </c>
    </row>
    <row r="370" spans="1:5">
      <c r="A370" s="496" t="s">
        <v>402</v>
      </c>
      <c r="B370" s="496" t="s">
        <v>402</v>
      </c>
      <c r="C370" s="496" t="s">
        <v>426</v>
      </c>
      <c r="D370" s="497" t="s">
        <v>762</v>
      </c>
      <c r="E370" s="498">
        <v>0</v>
      </c>
    </row>
    <row r="371" spans="1:5">
      <c r="A371" s="496" t="s">
        <v>763</v>
      </c>
      <c r="B371" s="496" t="s">
        <v>402</v>
      </c>
      <c r="C371" s="496" t="s">
        <v>402</v>
      </c>
      <c r="D371" s="497" t="s">
        <v>385</v>
      </c>
      <c r="E371" s="498">
        <v>155</v>
      </c>
    </row>
    <row r="372" spans="1:5">
      <c r="A372" s="496" t="s">
        <v>402</v>
      </c>
      <c r="B372" s="496" t="s">
        <v>413</v>
      </c>
      <c r="C372" s="496" t="s">
        <v>402</v>
      </c>
      <c r="D372" s="497" t="s">
        <v>764</v>
      </c>
      <c r="E372" s="498">
        <v>104</v>
      </c>
    </row>
    <row r="373" spans="1:5">
      <c r="A373" s="496" t="s">
        <v>402</v>
      </c>
      <c r="B373" s="496" t="s">
        <v>402</v>
      </c>
      <c r="C373" s="496" t="s">
        <v>410</v>
      </c>
      <c r="D373" s="497" t="s">
        <v>412</v>
      </c>
      <c r="E373" s="498">
        <v>39</v>
      </c>
    </row>
    <row r="374" spans="1:5">
      <c r="A374" s="496" t="s">
        <v>402</v>
      </c>
      <c r="B374" s="496" t="s">
        <v>402</v>
      </c>
      <c r="C374" s="496" t="s">
        <v>426</v>
      </c>
      <c r="D374" s="497" t="s">
        <v>765</v>
      </c>
      <c r="E374" s="498">
        <v>65</v>
      </c>
    </row>
    <row r="375" spans="1:5">
      <c r="A375" s="496" t="s">
        <v>402</v>
      </c>
      <c r="B375" s="496" t="s">
        <v>429</v>
      </c>
      <c r="C375" s="496" t="s">
        <v>402</v>
      </c>
      <c r="D375" s="497" t="s">
        <v>766</v>
      </c>
      <c r="E375" s="498">
        <v>52</v>
      </c>
    </row>
    <row r="376" spans="1:5">
      <c r="A376" s="496" t="s">
        <v>402</v>
      </c>
      <c r="B376" s="496" t="s">
        <v>402</v>
      </c>
      <c r="C376" s="496" t="s">
        <v>426</v>
      </c>
      <c r="D376" s="497" t="s">
        <v>767</v>
      </c>
      <c r="E376" s="498">
        <v>52</v>
      </c>
    </row>
    <row r="377" spans="1:5">
      <c r="A377" s="496" t="s">
        <v>402</v>
      </c>
      <c r="B377" s="496" t="s">
        <v>426</v>
      </c>
      <c r="C377" s="496" t="s">
        <v>402</v>
      </c>
      <c r="D377" s="497" t="s">
        <v>768</v>
      </c>
      <c r="E377" s="498">
        <v>0</v>
      </c>
    </row>
    <row r="378" spans="1:5">
      <c r="A378" s="496" t="s">
        <v>402</v>
      </c>
      <c r="B378" s="496" t="s">
        <v>402</v>
      </c>
      <c r="C378" s="496" t="s">
        <v>410</v>
      </c>
      <c r="D378" s="497" t="s">
        <v>769</v>
      </c>
      <c r="E378" s="498">
        <v>0</v>
      </c>
    </row>
    <row r="379" spans="1:5">
      <c r="A379" s="496" t="s">
        <v>770</v>
      </c>
      <c r="B379" s="496" t="s">
        <v>402</v>
      </c>
      <c r="C379" s="496" t="s">
        <v>402</v>
      </c>
      <c r="D379" s="497" t="s">
        <v>386</v>
      </c>
      <c r="E379" s="498">
        <v>100</v>
      </c>
    </row>
    <row r="380" spans="1:5">
      <c r="A380" s="496" t="s">
        <v>402</v>
      </c>
      <c r="B380" s="496" t="s">
        <v>410</v>
      </c>
      <c r="C380" s="496" t="s">
        <v>402</v>
      </c>
      <c r="D380" s="497" t="s">
        <v>771</v>
      </c>
      <c r="E380" s="498">
        <v>0</v>
      </c>
    </row>
    <row r="381" spans="1:5">
      <c r="A381" s="496" t="s">
        <v>402</v>
      </c>
      <c r="B381" s="496" t="s">
        <v>402</v>
      </c>
      <c r="C381" s="496" t="s">
        <v>426</v>
      </c>
      <c r="D381" s="497" t="s">
        <v>772</v>
      </c>
      <c r="E381" s="498">
        <v>0</v>
      </c>
    </row>
    <row r="382" spans="1:5">
      <c r="A382" s="496" t="s">
        <v>402</v>
      </c>
      <c r="B382" s="496" t="s">
        <v>415</v>
      </c>
      <c r="C382" s="496" t="s">
        <v>402</v>
      </c>
      <c r="D382" s="497" t="s">
        <v>773</v>
      </c>
      <c r="E382" s="498">
        <v>100</v>
      </c>
    </row>
    <row r="383" spans="1:5">
      <c r="A383" s="496" t="s">
        <v>402</v>
      </c>
      <c r="B383" s="496" t="s">
        <v>402</v>
      </c>
      <c r="C383" s="496" t="s">
        <v>417</v>
      </c>
      <c r="D383" s="497" t="s">
        <v>774</v>
      </c>
      <c r="E383" s="498">
        <v>100</v>
      </c>
    </row>
    <row r="384" spans="1:5">
      <c r="A384" s="496" t="s">
        <v>402</v>
      </c>
      <c r="B384" s="496" t="s">
        <v>426</v>
      </c>
      <c r="C384" s="496" t="s">
        <v>402</v>
      </c>
      <c r="D384" s="497" t="s">
        <v>775</v>
      </c>
      <c r="E384" s="498">
        <v>0</v>
      </c>
    </row>
    <row r="385" spans="1:5">
      <c r="A385" s="496" t="s">
        <v>402</v>
      </c>
      <c r="B385" s="496" t="s">
        <v>402</v>
      </c>
      <c r="C385" s="496" t="s">
        <v>426</v>
      </c>
      <c r="D385" s="497" t="s">
        <v>776</v>
      </c>
      <c r="E385" s="498">
        <v>0</v>
      </c>
    </row>
    <row r="386" spans="1:5">
      <c r="A386" s="496" t="s">
        <v>777</v>
      </c>
      <c r="B386" s="496" t="s">
        <v>402</v>
      </c>
      <c r="C386" s="496" t="s">
        <v>402</v>
      </c>
      <c r="D386" s="497" t="s">
        <v>387</v>
      </c>
      <c r="E386" s="498">
        <v>153</v>
      </c>
    </row>
    <row r="387" spans="1:5">
      <c r="A387" s="496" t="s">
        <v>402</v>
      </c>
      <c r="B387" s="496" t="s">
        <v>426</v>
      </c>
      <c r="C387" s="496" t="s">
        <v>402</v>
      </c>
      <c r="D387" s="497" t="s">
        <v>778</v>
      </c>
      <c r="E387" s="498">
        <v>153</v>
      </c>
    </row>
    <row r="388" spans="1:5">
      <c r="A388" s="496" t="s">
        <v>779</v>
      </c>
      <c r="B388" s="496" t="s">
        <v>402</v>
      </c>
      <c r="C388" s="496" t="s">
        <v>402</v>
      </c>
      <c r="D388" s="497" t="s">
        <v>388</v>
      </c>
      <c r="E388" s="498">
        <v>4872</v>
      </c>
    </row>
    <row r="389" spans="1:5">
      <c r="A389" s="496" t="s">
        <v>402</v>
      </c>
      <c r="B389" s="496" t="s">
        <v>410</v>
      </c>
      <c r="C389" s="496" t="s">
        <v>402</v>
      </c>
      <c r="D389" s="497" t="s">
        <v>780</v>
      </c>
      <c r="E389" s="498">
        <v>4827</v>
      </c>
    </row>
    <row r="390" spans="1:5">
      <c r="A390" s="496" t="s">
        <v>402</v>
      </c>
      <c r="B390" s="496" t="s">
        <v>402</v>
      </c>
      <c r="C390" s="496" t="s">
        <v>410</v>
      </c>
      <c r="D390" s="497" t="s">
        <v>412</v>
      </c>
      <c r="E390" s="498">
        <v>4627</v>
      </c>
    </row>
    <row r="391" spans="1:5">
      <c r="A391" s="496" t="s">
        <v>402</v>
      </c>
      <c r="B391" s="496" t="s">
        <v>402</v>
      </c>
      <c r="C391" s="496" t="s">
        <v>429</v>
      </c>
      <c r="D391" s="497" t="s">
        <v>781</v>
      </c>
      <c r="E391" s="498">
        <v>0</v>
      </c>
    </row>
    <row r="392" spans="1:5">
      <c r="A392" s="496" t="s">
        <v>402</v>
      </c>
      <c r="B392" s="496" t="s">
        <v>402</v>
      </c>
      <c r="C392" s="496" t="s">
        <v>501</v>
      </c>
      <c r="D392" s="497" t="s">
        <v>782</v>
      </c>
      <c r="E392" s="498">
        <v>200</v>
      </c>
    </row>
    <row r="393" spans="1:5">
      <c r="A393" s="496" t="s">
        <v>402</v>
      </c>
      <c r="B393" s="496" t="s">
        <v>402</v>
      </c>
      <c r="C393" s="496" t="s">
        <v>457</v>
      </c>
      <c r="D393" s="497" t="s">
        <v>783</v>
      </c>
      <c r="E393" s="498">
        <v>0</v>
      </c>
    </row>
    <row r="394" spans="1:5">
      <c r="A394" s="496" t="s">
        <v>402</v>
      </c>
      <c r="B394" s="496" t="s">
        <v>402</v>
      </c>
      <c r="C394" s="496" t="s">
        <v>426</v>
      </c>
      <c r="D394" s="497" t="s">
        <v>784</v>
      </c>
      <c r="E394" s="498">
        <v>0</v>
      </c>
    </row>
    <row r="395" spans="1:5">
      <c r="A395" s="496" t="s">
        <v>402</v>
      </c>
      <c r="B395" s="496" t="s">
        <v>432</v>
      </c>
      <c r="C395" s="496" t="s">
        <v>402</v>
      </c>
      <c r="D395" s="497" t="s">
        <v>785</v>
      </c>
      <c r="E395" s="498">
        <v>45</v>
      </c>
    </row>
    <row r="396" spans="1:5">
      <c r="A396" s="496" t="s">
        <v>402</v>
      </c>
      <c r="B396" s="496" t="s">
        <v>402</v>
      </c>
      <c r="C396" s="496" t="s">
        <v>410</v>
      </c>
      <c r="D396" s="497" t="s">
        <v>412</v>
      </c>
      <c r="E396" s="498">
        <v>0</v>
      </c>
    </row>
    <row r="397" spans="1:5">
      <c r="A397" s="496" t="s">
        <v>402</v>
      </c>
      <c r="B397" s="496" t="s">
        <v>402</v>
      </c>
      <c r="C397" s="496" t="s">
        <v>417</v>
      </c>
      <c r="D397" s="497" t="s">
        <v>786</v>
      </c>
      <c r="E397" s="498">
        <v>31</v>
      </c>
    </row>
    <row r="398" spans="1:5">
      <c r="A398" s="496" t="s">
        <v>402</v>
      </c>
      <c r="B398" s="496" t="s">
        <v>402</v>
      </c>
      <c r="C398" s="496" t="s">
        <v>501</v>
      </c>
      <c r="D398" s="497" t="s">
        <v>787</v>
      </c>
      <c r="E398" s="498">
        <v>9</v>
      </c>
    </row>
    <row r="399" spans="1:5">
      <c r="A399" s="496" t="s">
        <v>402</v>
      </c>
      <c r="B399" s="496" t="s">
        <v>402</v>
      </c>
      <c r="C399" s="496" t="s">
        <v>507</v>
      </c>
      <c r="D399" s="497" t="s">
        <v>788</v>
      </c>
      <c r="E399" s="498">
        <v>5</v>
      </c>
    </row>
    <row r="400" spans="1:5">
      <c r="A400" s="496" t="s">
        <v>789</v>
      </c>
      <c r="B400" s="496" t="s">
        <v>402</v>
      </c>
      <c r="C400" s="496" t="s">
        <v>402</v>
      </c>
      <c r="D400" s="497" t="s">
        <v>389</v>
      </c>
      <c r="E400" s="498">
        <v>16992</v>
      </c>
    </row>
    <row r="401" spans="1:5">
      <c r="A401" s="496" t="s">
        <v>402</v>
      </c>
      <c r="B401" s="496" t="s">
        <v>410</v>
      </c>
      <c r="C401" s="496" t="s">
        <v>402</v>
      </c>
      <c r="D401" s="497" t="s">
        <v>790</v>
      </c>
      <c r="E401" s="498">
        <v>1916</v>
      </c>
    </row>
    <row r="402" spans="1:5">
      <c r="A402" s="496" t="s">
        <v>402</v>
      </c>
      <c r="B402" s="496" t="s">
        <v>402</v>
      </c>
      <c r="C402" s="496" t="s">
        <v>432</v>
      </c>
      <c r="D402" s="497" t="s">
        <v>791</v>
      </c>
      <c r="E402" s="498">
        <v>1650</v>
      </c>
    </row>
    <row r="403" spans="1:5">
      <c r="A403" s="496" t="s">
        <v>402</v>
      </c>
      <c r="B403" s="496" t="s">
        <v>402</v>
      </c>
      <c r="C403" s="496" t="s">
        <v>436</v>
      </c>
      <c r="D403" s="497" t="s">
        <v>792</v>
      </c>
      <c r="E403" s="498">
        <v>264</v>
      </c>
    </row>
    <row r="404" spans="1:5">
      <c r="A404" s="496" t="s">
        <v>402</v>
      </c>
      <c r="B404" s="496" t="s">
        <v>402</v>
      </c>
      <c r="C404" s="496" t="s">
        <v>426</v>
      </c>
      <c r="D404" s="497" t="s">
        <v>793</v>
      </c>
      <c r="E404" s="498">
        <v>2</v>
      </c>
    </row>
    <row r="405" spans="1:5">
      <c r="A405" s="496" t="s">
        <v>402</v>
      </c>
      <c r="B405" s="496" t="s">
        <v>413</v>
      </c>
      <c r="C405" s="496" t="s">
        <v>402</v>
      </c>
      <c r="D405" s="497" t="s">
        <v>794</v>
      </c>
      <c r="E405" s="498">
        <v>15076</v>
      </c>
    </row>
    <row r="406" spans="1:5">
      <c r="A406" s="496" t="s">
        <v>402</v>
      </c>
      <c r="B406" s="496" t="s">
        <v>402</v>
      </c>
      <c r="C406" s="496" t="s">
        <v>410</v>
      </c>
      <c r="D406" s="497" t="s">
        <v>795</v>
      </c>
      <c r="E406" s="498">
        <v>15076</v>
      </c>
    </row>
    <row r="407" spans="1:5">
      <c r="A407" s="496" t="s">
        <v>402</v>
      </c>
      <c r="B407" s="496" t="s">
        <v>402</v>
      </c>
      <c r="C407" s="496" t="s">
        <v>413</v>
      </c>
      <c r="D407" s="497" t="s">
        <v>796</v>
      </c>
      <c r="E407" s="498">
        <v>0</v>
      </c>
    </row>
    <row r="408" spans="1:5">
      <c r="A408" s="496" t="s">
        <v>797</v>
      </c>
      <c r="B408" s="496" t="s">
        <v>402</v>
      </c>
      <c r="C408" s="496" t="s">
        <v>402</v>
      </c>
      <c r="D408" s="497" t="s">
        <v>390</v>
      </c>
      <c r="E408" s="498">
        <v>828</v>
      </c>
    </row>
    <row r="409" spans="1:5">
      <c r="A409" s="496" t="s">
        <v>402</v>
      </c>
      <c r="B409" s="496" t="s">
        <v>410</v>
      </c>
      <c r="C409" s="496" t="s">
        <v>402</v>
      </c>
      <c r="D409" s="497" t="s">
        <v>798</v>
      </c>
      <c r="E409" s="498">
        <v>828</v>
      </c>
    </row>
    <row r="410" spans="1:5">
      <c r="A410" s="496" t="s">
        <v>402</v>
      </c>
      <c r="B410" s="496" t="s">
        <v>402</v>
      </c>
      <c r="C410" s="496" t="s">
        <v>677</v>
      </c>
      <c r="D410" s="497" t="s">
        <v>799</v>
      </c>
      <c r="E410" s="498">
        <v>228</v>
      </c>
    </row>
    <row r="411" spans="1:5">
      <c r="A411" s="496" t="s">
        <v>402</v>
      </c>
      <c r="B411" s="496" t="s">
        <v>402</v>
      </c>
      <c r="C411" s="496" t="s">
        <v>426</v>
      </c>
      <c r="D411" s="497" t="s">
        <v>800</v>
      </c>
      <c r="E411" s="498">
        <v>600</v>
      </c>
    </row>
    <row r="412" spans="1:5">
      <c r="A412" s="496" t="s">
        <v>801</v>
      </c>
      <c r="B412" s="496" t="s">
        <v>402</v>
      </c>
      <c r="C412" s="496" t="s">
        <v>402</v>
      </c>
      <c r="D412" s="497" t="s">
        <v>391</v>
      </c>
      <c r="E412" s="498">
        <v>2743</v>
      </c>
    </row>
    <row r="413" spans="1:5">
      <c r="A413" s="496" t="s">
        <v>402</v>
      </c>
      <c r="B413" s="496" t="s">
        <v>410</v>
      </c>
      <c r="C413" s="496" t="s">
        <v>402</v>
      </c>
      <c r="D413" s="497" t="s">
        <v>802</v>
      </c>
      <c r="E413" s="498">
        <v>1260</v>
      </c>
    </row>
    <row r="414" spans="1:5">
      <c r="A414" s="496" t="s">
        <v>402</v>
      </c>
      <c r="B414" s="496" t="s">
        <v>402</v>
      </c>
      <c r="C414" s="496" t="s">
        <v>410</v>
      </c>
      <c r="D414" s="497" t="s">
        <v>412</v>
      </c>
      <c r="E414" s="498">
        <v>661</v>
      </c>
    </row>
    <row r="415" spans="1:5">
      <c r="A415" s="496" t="s">
        <v>402</v>
      </c>
      <c r="B415" s="496" t="s">
        <v>402</v>
      </c>
      <c r="C415" s="496" t="s">
        <v>413</v>
      </c>
      <c r="D415" s="497" t="s">
        <v>414</v>
      </c>
      <c r="E415" s="498">
        <v>0</v>
      </c>
    </row>
    <row r="416" spans="1:5">
      <c r="A416" s="496" t="s">
        <v>402</v>
      </c>
      <c r="B416" s="496" t="s">
        <v>402</v>
      </c>
      <c r="C416" s="496" t="s">
        <v>417</v>
      </c>
      <c r="D416" s="497" t="s">
        <v>803</v>
      </c>
      <c r="E416" s="498">
        <v>26</v>
      </c>
    </row>
    <row r="417" spans="1:5">
      <c r="A417" s="496" t="s">
        <v>402</v>
      </c>
      <c r="B417" s="496" t="s">
        <v>402</v>
      </c>
      <c r="C417" s="496" t="s">
        <v>429</v>
      </c>
      <c r="D417" s="497" t="s">
        <v>804</v>
      </c>
      <c r="E417" s="498">
        <v>0</v>
      </c>
    </row>
    <row r="418" spans="1:5">
      <c r="A418" s="496" t="s">
        <v>402</v>
      </c>
      <c r="B418" s="496" t="s">
        <v>402</v>
      </c>
      <c r="C418" s="496" t="s">
        <v>501</v>
      </c>
      <c r="D418" s="497" t="s">
        <v>805</v>
      </c>
      <c r="E418" s="498">
        <v>200</v>
      </c>
    </row>
    <row r="419" spans="1:5">
      <c r="A419" s="496" t="s">
        <v>402</v>
      </c>
      <c r="B419" s="496" t="s">
        <v>402</v>
      </c>
      <c r="C419" s="496" t="s">
        <v>426</v>
      </c>
      <c r="D419" s="497" t="s">
        <v>806</v>
      </c>
      <c r="E419" s="498">
        <v>374</v>
      </c>
    </row>
    <row r="420" spans="1:5">
      <c r="A420" s="496" t="s">
        <v>402</v>
      </c>
      <c r="B420" s="496" t="s">
        <v>413</v>
      </c>
      <c r="C420" s="496" t="s">
        <v>402</v>
      </c>
      <c r="D420" s="497" t="s">
        <v>807</v>
      </c>
      <c r="E420" s="498">
        <v>1250</v>
      </c>
    </row>
    <row r="421" spans="1:5">
      <c r="A421" s="496" t="s">
        <v>402</v>
      </c>
      <c r="B421" s="496" t="s">
        <v>402</v>
      </c>
      <c r="C421" s="496" t="s">
        <v>410</v>
      </c>
      <c r="D421" s="497" t="s">
        <v>412</v>
      </c>
      <c r="E421" s="498">
        <v>1187</v>
      </c>
    </row>
    <row r="422" spans="1:5">
      <c r="A422" s="496" t="s">
        <v>402</v>
      </c>
      <c r="B422" s="496" t="s">
        <v>402</v>
      </c>
      <c r="C422" s="496" t="s">
        <v>417</v>
      </c>
      <c r="D422" s="497" t="s">
        <v>808</v>
      </c>
      <c r="E422" s="498">
        <v>63</v>
      </c>
    </row>
    <row r="423" spans="1:5">
      <c r="A423" s="496" t="s">
        <v>402</v>
      </c>
      <c r="B423" s="496" t="s">
        <v>402</v>
      </c>
      <c r="C423" s="496" t="s">
        <v>424</v>
      </c>
      <c r="D423" s="497" t="s">
        <v>425</v>
      </c>
      <c r="E423" s="498">
        <v>0</v>
      </c>
    </row>
    <row r="424" spans="1:5">
      <c r="A424" s="496" t="s">
        <v>402</v>
      </c>
      <c r="B424" s="496" t="s">
        <v>402</v>
      </c>
      <c r="C424" s="496" t="s">
        <v>426</v>
      </c>
      <c r="D424" s="497" t="s">
        <v>809</v>
      </c>
      <c r="E424" s="498">
        <v>0</v>
      </c>
    </row>
    <row r="425" spans="1:5">
      <c r="A425" s="496" t="s">
        <v>402</v>
      </c>
      <c r="B425" s="496" t="s">
        <v>419</v>
      </c>
      <c r="C425" s="496" t="s">
        <v>402</v>
      </c>
      <c r="D425" s="497" t="s">
        <v>810</v>
      </c>
      <c r="E425" s="498">
        <v>233</v>
      </c>
    </row>
    <row r="426" spans="1:5">
      <c r="A426" s="496" t="s">
        <v>402</v>
      </c>
      <c r="B426" s="496" t="s">
        <v>402</v>
      </c>
      <c r="C426" s="496" t="s">
        <v>415</v>
      </c>
      <c r="D426" s="497" t="s">
        <v>811</v>
      </c>
      <c r="E426" s="498">
        <v>114</v>
      </c>
    </row>
    <row r="427" spans="1:5">
      <c r="A427" s="496" t="s">
        <v>402</v>
      </c>
      <c r="B427" s="496" t="s">
        <v>402</v>
      </c>
      <c r="C427" s="496" t="s">
        <v>426</v>
      </c>
      <c r="D427" s="497" t="s">
        <v>812</v>
      </c>
      <c r="E427" s="498">
        <v>119</v>
      </c>
    </row>
    <row r="428" spans="1:5">
      <c r="A428" s="496" t="s">
        <v>402</v>
      </c>
      <c r="B428" s="496" t="s">
        <v>426</v>
      </c>
      <c r="C428" s="496" t="s">
        <v>402</v>
      </c>
      <c r="D428" s="497" t="s">
        <v>813</v>
      </c>
      <c r="E428" s="498">
        <v>0</v>
      </c>
    </row>
    <row r="429" spans="1:5">
      <c r="A429" s="496" t="s">
        <v>402</v>
      </c>
      <c r="B429" s="496" t="s">
        <v>402</v>
      </c>
      <c r="C429" s="496" t="s">
        <v>426</v>
      </c>
      <c r="D429" s="497" t="s">
        <v>814</v>
      </c>
      <c r="E429" s="498">
        <v>0</v>
      </c>
    </row>
    <row r="430" spans="1:5">
      <c r="A430" s="496" t="s">
        <v>815</v>
      </c>
      <c r="B430" s="496" t="s">
        <v>402</v>
      </c>
      <c r="C430" s="496" t="s">
        <v>402</v>
      </c>
      <c r="D430" s="497" t="s">
        <v>392</v>
      </c>
      <c r="E430" s="498">
        <v>5480</v>
      </c>
    </row>
    <row r="431" spans="1:5">
      <c r="A431" s="496" t="s">
        <v>816</v>
      </c>
      <c r="B431" s="496" t="s">
        <v>402</v>
      </c>
      <c r="C431" s="496" t="s">
        <v>402</v>
      </c>
      <c r="D431" s="497" t="s">
        <v>393</v>
      </c>
      <c r="E431" s="498">
        <v>0</v>
      </c>
    </row>
    <row r="432" spans="1:5">
      <c r="A432" s="496" t="s">
        <v>402</v>
      </c>
      <c r="B432" s="496" t="s">
        <v>426</v>
      </c>
      <c r="C432" s="496" t="s">
        <v>402</v>
      </c>
      <c r="D432" s="497" t="s">
        <v>778</v>
      </c>
      <c r="E432" s="498">
        <v>0</v>
      </c>
    </row>
    <row r="433" spans="1:5">
      <c r="A433" s="496" t="s">
        <v>402</v>
      </c>
      <c r="B433" s="496" t="s">
        <v>402</v>
      </c>
      <c r="C433" s="496" t="s">
        <v>426</v>
      </c>
      <c r="D433" s="497" t="s">
        <v>817</v>
      </c>
      <c r="E433" s="498">
        <v>0</v>
      </c>
    </row>
    <row r="434" spans="1:5">
      <c r="A434" s="496" t="s">
        <v>818</v>
      </c>
      <c r="B434" s="496" t="s">
        <v>402</v>
      </c>
      <c r="C434" s="496" t="s">
        <v>402</v>
      </c>
      <c r="D434" s="497" t="s">
        <v>394</v>
      </c>
      <c r="E434" s="498">
        <v>2186</v>
      </c>
    </row>
    <row r="435" spans="1:5">
      <c r="A435" s="496" t="s">
        <v>402</v>
      </c>
      <c r="B435" s="496" t="s">
        <v>415</v>
      </c>
      <c r="C435" s="496" t="s">
        <v>402</v>
      </c>
      <c r="D435" s="497" t="s">
        <v>819</v>
      </c>
      <c r="E435" s="498">
        <v>2186</v>
      </c>
    </row>
    <row r="436" spans="1:5">
      <c r="A436" s="496" t="s">
        <v>402</v>
      </c>
      <c r="B436" s="496" t="s">
        <v>402</v>
      </c>
      <c r="C436" s="496" t="s">
        <v>410</v>
      </c>
      <c r="D436" s="497" t="s">
        <v>820</v>
      </c>
      <c r="E436" s="498">
        <v>2186</v>
      </c>
    </row>
  </sheetData>
  <mergeCells count="3">
    <mergeCell ref="A2:E2"/>
    <mergeCell ref="A4:D4"/>
    <mergeCell ref="E4:E5"/>
  </mergeCells>
  <printOptions horizontalCentered="1"/>
  <pageMargins left="0.59" right="0.59" top="0.79" bottom="0.79" header="0.31" footer="0.31"/>
  <pageSetup paperSize="9" scale="79" fitToHeight="0" orientation="portrait" useFirstPageNumber="1" errors="NA" horizontalDpi="600" verticalDpi="600"/>
  <headerFooter alignWithMargins="0"/>
  <rowBreaks count="1" manualBreakCount="1">
    <brk id="380" max="5" man="1"/>
  </rowBreaks>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43</vt:i4>
      </vt:variant>
    </vt:vector>
  </HeadingPairs>
  <TitlesOfParts>
    <vt:vector size="43" baseType="lpstr">
      <vt:lpstr>SQTYELTOHBQOTP</vt:lpstr>
      <vt:lpstr>LFAFQGJ</vt:lpstr>
      <vt:lpstr>封皮</vt:lpstr>
      <vt:lpstr>目录</vt:lpstr>
      <vt:lpstr>1一般公共预算收入表</vt:lpstr>
      <vt:lpstr>2一般公共预算支出表</vt:lpstr>
      <vt:lpstr>3本级一般公共预算收入</vt:lpstr>
      <vt:lpstr>4本级一般公共预算支出</vt:lpstr>
      <vt:lpstr>5本级一般公共预算功能分类</vt:lpstr>
      <vt:lpstr>6县级一般预算基本支出经济</vt:lpstr>
      <vt:lpstr>7税收返还及一般预算分项目表</vt:lpstr>
      <vt:lpstr>8专项转移支付到项目</vt:lpstr>
      <vt:lpstr>9对下税收返还及转移支付分地区表</vt:lpstr>
      <vt:lpstr>10基金收入表</vt:lpstr>
      <vt:lpstr>11基金支出表</vt:lpstr>
      <vt:lpstr>12本级基金收入</vt:lpstr>
      <vt:lpstr>13本级基金支出</vt:lpstr>
      <vt:lpstr>14基金转移支付分项目</vt:lpstr>
      <vt:lpstr>15基金转移支付分地区</vt:lpstr>
      <vt:lpstr>16国有资本经营收入表</vt:lpstr>
      <vt:lpstr>17国有资本经营支出表</vt:lpstr>
      <vt:lpstr>18本级国有资本经营收入</vt:lpstr>
      <vt:lpstr>19本级国有资本经营支出</vt:lpstr>
      <vt:lpstr>20国资转移支付</vt:lpstr>
      <vt:lpstr>21社保收入表</vt:lpstr>
      <vt:lpstr>22社保支出表</vt:lpstr>
      <vt:lpstr>23社保余额表</vt:lpstr>
      <vt:lpstr>24本级社保收入</vt:lpstr>
      <vt:lpstr>25本级社保支出</vt:lpstr>
      <vt:lpstr>26本级社保余额表</vt:lpstr>
      <vt:lpstr>27限额余额表</vt:lpstr>
      <vt:lpstr>28一般债务余额情况</vt:lpstr>
      <vt:lpstr>29一般限额余额</vt:lpstr>
      <vt:lpstr>30专项债务余额情况</vt:lpstr>
      <vt:lpstr>31专项限额余额</vt:lpstr>
      <vt:lpstr>32上年发行情况</vt:lpstr>
      <vt:lpstr>33债券分年偿还计划</vt:lpstr>
      <vt:lpstr>34新增债券和政府外贷额度安排情况表</vt:lpstr>
      <vt:lpstr>35新增债券项目用途表</vt:lpstr>
      <vt:lpstr>36政府债券发行情况</vt:lpstr>
      <vt:lpstr>37债券发行及还本付息情况表</vt:lpstr>
      <vt:lpstr>38.2026年全县债务收支计划</vt:lpstr>
      <vt:lpstr>39.2026年本级债务收支计划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阳光泽玉</cp:lastModifiedBy>
  <cp:revision>1</cp:revision>
  <dcterms:created xsi:type="dcterms:W3CDTF">2006-02-15T21:15:00Z</dcterms:created>
  <cp:lastPrinted>2019-01-09T01:26:00Z</cp:lastPrinted>
  <dcterms:modified xsi:type="dcterms:W3CDTF">2026-04-24T01:19:37Z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194A4C1E7C5B45B9AD56BF29D5E901A9_13</vt:lpwstr>
  </property>
  <property fmtid="{D5CDD505-2E9C-101B-9397-08002B2CF9AE}" pid="4" name="KSOReadingLayout">
    <vt:bool>true</vt:bool>
  </property>
  <property fmtid="{D5CDD505-2E9C-101B-9397-08002B2CF9AE}" pid="5" name="CalculationRule">
    <vt:i4>0</vt:i4>
  </property>
</Properties>
</file>